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帳票出力\在庫年報差替え\data\reizou\2014\year\"/>
    </mc:Choice>
  </mc:AlternateContent>
  <xr:revisionPtr revIDLastSave="0" documentId="8_{1CF6A702-4F30-4997-951B-D471B652ED8F}" xr6:coauthVersionLast="36" xr6:coauthVersionMax="36" xr10:uidLastSave="{00000000-0000-0000-0000-000000000000}"/>
  <bookViews>
    <workbookView xWindow="0" yWindow="0" windowWidth="14625" windowHeight="10485" xr2:uid="{45C9478A-790A-4DF9-9BA2-0A8AF4DE1950}"/>
  </bookViews>
  <sheets>
    <sheet name="月別品目別月間出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6" i="2" l="1"/>
  <c r="S66" i="2" s="1"/>
  <c r="R64" i="2"/>
  <c r="S64" i="2" s="1"/>
  <c r="R63" i="2"/>
  <c r="S63" i="2" s="1"/>
  <c r="R61" i="2"/>
  <c r="S61" i="2" s="1"/>
  <c r="R60" i="2"/>
  <c r="S60" i="2" s="1"/>
  <c r="R59" i="2"/>
  <c r="S59" i="2" s="1"/>
  <c r="R58" i="2"/>
  <c r="S58" i="2" s="1"/>
  <c r="Q57" i="2"/>
  <c r="P57" i="2"/>
  <c r="O57" i="2"/>
  <c r="N57" i="2"/>
  <c r="M57" i="2"/>
  <c r="L57" i="2"/>
  <c r="K57" i="2"/>
  <c r="J57" i="2"/>
  <c r="I57" i="2"/>
  <c r="H57" i="2"/>
  <c r="G57" i="2"/>
  <c r="F57" i="2"/>
  <c r="R55" i="2"/>
  <c r="S55" i="2" s="1"/>
  <c r="R54" i="2"/>
  <c r="S54" i="2" s="1"/>
  <c r="R53" i="2"/>
  <c r="S53" i="2" s="1"/>
  <c r="R52" i="2"/>
  <c r="S52" i="2" s="1"/>
  <c r="R51" i="2"/>
  <c r="S51" i="2" s="1"/>
  <c r="R49" i="2"/>
  <c r="S49" i="2" s="1"/>
  <c r="R48" i="2"/>
  <c r="S48" i="2" s="1"/>
  <c r="R47" i="2"/>
  <c r="S47" i="2" s="1"/>
  <c r="Q46" i="2"/>
  <c r="P46" i="2"/>
  <c r="O46" i="2"/>
  <c r="N46" i="2"/>
  <c r="M46" i="2"/>
  <c r="L46" i="2"/>
  <c r="K46" i="2"/>
  <c r="J46" i="2"/>
  <c r="I46" i="2"/>
  <c r="H46" i="2"/>
  <c r="G46" i="2"/>
  <c r="F46" i="2"/>
  <c r="R45" i="2"/>
  <c r="S45" i="2" s="1"/>
  <c r="R43" i="2"/>
  <c r="S43" i="2" s="1"/>
  <c r="R42" i="2"/>
  <c r="S42" i="2" s="1"/>
  <c r="R41" i="2"/>
  <c r="S41" i="2" s="1"/>
  <c r="R40" i="2"/>
  <c r="S40" i="2" s="1"/>
  <c r="R39" i="2"/>
  <c r="S39" i="2" s="1"/>
  <c r="R37" i="2"/>
  <c r="S37" i="2" s="1"/>
  <c r="R36" i="2"/>
  <c r="S36" i="2" s="1"/>
  <c r="R35" i="2"/>
  <c r="S35" i="2" s="1"/>
  <c r="R34" i="2"/>
  <c r="S34" i="2" s="1"/>
  <c r="R33" i="2"/>
  <c r="S33" i="2" s="1"/>
  <c r="R31" i="2"/>
  <c r="S31" i="2" s="1"/>
  <c r="Q30" i="2"/>
  <c r="Q15" i="2" s="1"/>
  <c r="P30" i="2"/>
  <c r="O30" i="2"/>
  <c r="N30" i="2"/>
  <c r="M30" i="2"/>
  <c r="L30" i="2"/>
  <c r="K30" i="2"/>
  <c r="J30" i="2"/>
  <c r="I30" i="2"/>
  <c r="H30" i="2"/>
  <c r="G30" i="2"/>
  <c r="F30" i="2"/>
  <c r="R29" i="2"/>
  <c r="S29" i="2" s="1"/>
  <c r="R28" i="2"/>
  <c r="S28" i="2" s="1"/>
  <c r="R27" i="2"/>
  <c r="S27" i="2" s="1"/>
  <c r="R25" i="2"/>
  <c r="S25" i="2" s="1"/>
  <c r="R24" i="2"/>
  <c r="S24" i="2" s="1"/>
  <c r="R23" i="2"/>
  <c r="S23" i="2" s="1"/>
  <c r="R22" i="2"/>
  <c r="S22" i="2" s="1"/>
  <c r="R21" i="2"/>
  <c r="S21" i="2" s="1"/>
  <c r="R19" i="2"/>
  <c r="S19" i="2" s="1"/>
  <c r="R18" i="2"/>
  <c r="S18" i="2" s="1"/>
  <c r="R17" i="2"/>
  <c r="S17" i="2" s="1"/>
  <c r="Q16" i="2"/>
  <c r="P16" i="2"/>
  <c r="O16" i="2"/>
  <c r="N16" i="2"/>
  <c r="M16" i="2"/>
  <c r="L16" i="2"/>
  <c r="K16" i="2"/>
  <c r="J16" i="2"/>
  <c r="I16" i="2"/>
  <c r="H16" i="2"/>
  <c r="G16" i="2"/>
  <c r="F16" i="2"/>
  <c r="R13" i="2"/>
  <c r="S13" i="2" s="1"/>
  <c r="H15" i="2" l="1"/>
  <c r="H11" i="2" s="1"/>
  <c r="N15" i="2"/>
  <c r="N11" i="2" s="1"/>
  <c r="L15" i="2"/>
  <c r="L11" i="2" s="1"/>
  <c r="K15" i="2"/>
  <c r="K11" i="2" s="1"/>
  <c r="F15" i="2"/>
  <c r="F11" i="2" s="1"/>
  <c r="P15" i="2"/>
  <c r="P11" i="2" s="1"/>
  <c r="R57" i="2"/>
  <c r="S57" i="2" s="1"/>
  <c r="R46" i="2"/>
  <c r="S46" i="2" s="1"/>
  <c r="G15" i="2"/>
  <c r="G11" i="2" s="1"/>
  <c r="M15" i="2"/>
  <c r="M11" i="2" s="1"/>
  <c r="I15" i="2"/>
  <c r="I11" i="2" s="1"/>
  <c r="O15" i="2"/>
  <c r="O11" i="2" s="1"/>
  <c r="R30" i="2"/>
  <c r="S30" i="2" s="1"/>
  <c r="Q11" i="2"/>
  <c r="J15" i="2"/>
  <c r="J11" i="2" s="1"/>
  <c r="R16" i="2"/>
  <c r="S16" i="2" s="1"/>
  <c r="R11" i="2" l="1"/>
  <c r="S11" i="2" s="1"/>
  <c r="R15" i="2"/>
  <c r="S15" i="2" s="1"/>
</calcChain>
</file>

<file path=xl/sharedStrings.xml><?xml version="1.0" encoding="utf-8"?>
<sst xmlns="http://schemas.openxmlformats.org/spreadsheetml/2006/main" count="65" uniqueCount="63">
  <si>
    <t>（1）　合　　　　　計</t>
    <phoneticPr fontId="5"/>
  </si>
  <si>
    <t>単位：ｔ</t>
    <rPh sb="0" eb="2">
      <t>タンイ</t>
    </rPh>
    <phoneticPr fontId="5"/>
  </si>
  <si>
    <t>品　　　　　目</t>
    <rPh sb="0" eb="7">
      <t>ヒンモク</t>
    </rPh>
    <phoneticPr fontId="5"/>
  </si>
  <si>
    <t>2</t>
    <phoneticPr fontId="10"/>
  </si>
  <si>
    <t>3</t>
    <phoneticPr fontId="10"/>
  </si>
  <si>
    <t>4</t>
    <phoneticPr fontId="10"/>
  </si>
  <si>
    <t>5</t>
    <phoneticPr fontId="10"/>
  </si>
  <si>
    <t>6</t>
    <phoneticPr fontId="10"/>
  </si>
  <si>
    <t>7</t>
    <phoneticPr fontId="10"/>
  </si>
  <si>
    <t>8</t>
    <phoneticPr fontId="10"/>
  </si>
  <si>
    <t>9</t>
    <phoneticPr fontId="10"/>
  </si>
  <si>
    <t>10</t>
    <phoneticPr fontId="10"/>
  </si>
  <si>
    <t>11</t>
    <phoneticPr fontId="10"/>
  </si>
  <si>
    <t>12</t>
    <phoneticPr fontId="10"/>
  </si>
  <si>
    <t>年 平 均</t>
  </si>
  <si>
    <t>品目</t>
    <phoneticPr fontId="10"/>
  </si>
  <si>
    <t>1  月</t>
  </si>
  <si>
    <t>水産物計</t>
  </si>
  <si>
    <t>生鮮品</t>
    <phoneticPr fontId="10"/>
  </si>
  <si>
    <t>冷凍品</t>
    <phoneticPr fontId="10"/>
  </si>
  <si>
    <t>まぐろ類</t>
  </si>
  <si>
    <t>びんなが</t>
  </si>
  <si>
    <t>めばち</t>
  </si>
  <si>
    <t>きはだ</t>
  </si>
  <si>
    <t>くろまぐろ</t>
  </si>
  <si>
    <t>みなみまぐろ</t>
  </si>
  <si>
    <t>その他のまぐろ類</t>
  </si>
  <si>
    <t>かじき類</t>
  </si>
  <si>
    <t>かつお</t>
  </si>
  <si>
    <t>さけ類</t>
  </si>
  <si>
    <t>ます類</t>
  </si>
  <si>
    <t>にしん</t>
  </si>
  <si>
    <t>いわし類</t>
  </si>
  <si>
    <t>まいわし</t>
  </si>
  <si>
    <t>その他のいわし類</t>
  </si>
  <si>
    <t>まあじ</t>
  </si>
  <si>
    <t>さば類</t>
  </si>
  <si>
    <t>さんま</t>
  </si>
  <si>
    <t>かれい類</t>
  </si>
  <si>
    <t>たら</t>
  </si>
  <si>
    <t>すけとうだら</t>
  </si>
  <si>
    <t>たい類</t>
  </si>
  <si>
    <t>その他の魚類</t>
  </si>
  <si>
    <t>貝類</t>
  </si>
  <si>
    <t>えび類</t>
  </si>
  <si>
    <t>いか類</t>
  </si>
  <si>
    <t>するめいか（まついか）</t>
  </si>
  <si>
    <t>こういか（もんごういか）</t>
  </si>
  <si>
    <t>その他のいか類</t>
  </si>
  <si>
    <t>たこ類</t>
  </si>
  <si>
    <t>その他の水産動物類</t>
  </si>
  <si>
    <t>くじら</t>
  </si>
  <si>
    <t>すけとうだらすり身</t>
  </si>
  <si>
    <t>その他のすり身</t>
  </si>
  <si>
    <t>塩蔵品</t>
    <phoneticPr fontId="10"/>
  </si>
  <si>
    <t>たらこ</t>
  </si>
  <si>
    <t>さけ・ますの卵</t>
  </si>
  <si>
    <t>かずのこ</t>
  </si>
  <si>
    <t>その他塩蔵品</t>
  </si>
  <si>
    <t>水産加工品</t>
    <phoneticPr fontId="10"/>
  </si>
  <si>
    <t>４　　月　別　品　目　別　月　間　出　庫　量</t>
    <phoneticPr fontId="5"/>
  </si>
  <si>
    <t>年　　　間
延べ出庫量</t>
    <phoneticPr fontId="5"/>
  </si>
  <si>
    <t>毎月1日から月末までの間に出庫された月間延べ出庫量であり、月間出庫量(1)合計とは、(2)産地及び(3)消費地の出庫量を合計したものである。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</si>
</sst>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\ ###\ ##0"/>
    <numFmt numFmtId="177" formatCode="[$-411]gg&quot;.&quot;ee"/>
    <numFmt numFmtId="178" formatCode="#\ ###\ ##0\ ;\-#\ ###\ ##0\ ;\-\ ;@"/>
    <numFmt numFmtId="179" formatCode="#\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7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1" fillId="0" borderId="0"/>
  </cellStyleXfs>
  <cellXfs count="53">
    <xf numFmtId="0" fontId="0" fillId="0" borderId="0" xfId="0">
      <alignment vertical="center"/>
    </xf>
    <xf numFmtId="176" fontId="2" fillId="0" borderId="0" xfId="1" applyNumberFormat="1" applyFont="1" applyFill="1"/>
    <xf numFmtId="49" fontId="2" fillId="0" borderId="0" xfId="1" applyNumberFormat="1" applyFont="1" applyFill="1" applyAlignment="1">
      <alignment horizontal="right"/>
    </xf>
    <xf numFmtId="176" fontId="2" fillId="0" borderId="0" xfId="1" applyNumberFormat="1" applyFont="1" applyFill="1" applyAlignment="1">
      <alignment horizontal="right"/>
    </xf>
    <xf numFmtId="49" fontId="4" fillId="0" borderId="0" xfId="1" applyNumberFormat="1" applyFont="1" applyFill="1" applyAlignment="1">
      <alignment horizontal="center"/>
    </xf>
    <xf numFmtId="176" fontId="4" fillId="0" borderId="0" xfId="1" applyNumberFormat="1" applyFont="1" applyFill="1"/>
    <xf numFmtId="176" fontId="6" fillId="0" borderId="0" xfId="1" applyNumberFormat="1" applyFont="1" applyFill="1"/>
    <xf numFmtId="49" fontId="6" fillId="0" borderId="0" xfId="1" applyNumberFormat="1" applyFont="1" applyFill="1" applyAlignment="1">
      <alignment horizontal="right"/>
    </xf>
    <xf numFmtId="176" fontId="7" fillId="0" borderId="0" xfId="1" applyNumberFormat="1" applyFont="1" applyFill="1"/>
    <xf numFmtId="49" fontId="7" fillId="0" borderId="0" xfId="1" applyNumberFormat="1" applyFont="1" applyFill="1" applyAlignment="1">
      <alignment horizontal="right"/>
    </xf>
    <xf numFmtId="176" fontId="7" fillId="0" borderId="0" xfId="1" applyNumberFormat="1" applyFont="1" applyFill="1" applyAlignment="1">
      <alignment horizontal="center"/>
    </xf>
    <xf numFmtId="176" fontId="8" fillId="0" borderId="0" xfId="1" applyNumberFormat="1" applyFont="1" applyFill="1"/>
    <xf numFmtId="176" fontId="8" fillId="0" borderId="1" xfId="1" applyNumberFormat="1" applyFont="1" applyFill="1" applyBorder="1" applyAlignment="1">
      <alignment vertical="top" shrinkToFit="1"/>
    </xf>
    <xf numFmtId="0" fontId="8" fillId="0" borderId="1" xfId="1" applyFont="1" applyFill="1" applyBorder="1" applyAlignment="1">
      <alignment vertical="top" shrinkToFit="1"/>
    </xf>
    <xf numFmtId="176" fontId="9" fillId="0" borderId="0" xfId="1" applyNumberFormat="1" applyFont="1" applyFill="1" applyAlignment="1">
      <alignment horizontal="right"/>
    </xf>
    <xf numFmtId="49" fontId="9" fillId="0" borderId="2" xfId="1" applyNumberFormat="1" applyFont="1" applyFill="1" applyBorder="1" applyAlignment="1">
      <alignment horizontal="center" vertical="center" wrapText="1"/>
    </xf>
    <xf numFmtId="49" fontId="9" fillId="0" borderId="3" xfId="1" applyNumberFormat="1" applyFont="1" applyFill="1" applyBorder="1" applyAlignment="1">
      <alignment horizontal="center" vertical="center" wrapText="1"/>
    </xf>
    <xf numFmtId="177" fontId="9" fillId="0" borderId="4" xfId="1" applyNumberFormat="1" applyFont="1" applyFill="1" applyBorder="1" applyAlignment="1">
      <alignment horizontal="center" vertical="center" wrapText="1"/>
    </xf>
    <xf numFmtId="49" fontId="9" fillId="0" borderId="4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176" fontId="9" fillId="0" borderId="5" xfId="1" applyNumberFormat="1" applyFont="1" applyFill="1" applyBorder="1" applyAlignment="1">
      <alignment horizontal="center" vertical="center" wrapText="1"/>
    </xf>
    <xf numFmtId="176" fontId="9" fillId="0" borderId="0" xfId="1" applyNumberFormat="1" applyFont="1" applyFill="1" applyAlignment="1">
      <alignment horizontal="center" wrapText="1"/>
    </xf>
    <xf numFmtId="49" fontId="9" fillId="0" borderId="0" xfId="1" applyNumberFormat="1" applyFont="1" applyFill="1" applyBorder="1" applyAlignment="1">
      <alignment horizontal="center" vertical="center" wrapText="1"/>
    </xf>
    <xf numFmtId="49" fontId="9" fillId="0" borderId="6" xfId="1" applyNumberFormat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49" fontId="9" fillId="0" borderId="7" xfId="1" applyNumberFormat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176" fontId="9" fillId="0" borderId="8" xfId="1" applyNumberFormat="1" applyFont="1" applyFill="1" applyBorder="1" applyAlignment="1">
      <alignment horizontal="center" vertical="center" wrapText="1"/>
    </xf>
    <xf numFmtId="49" fontId="9" fillId="0" borderId="9" xfId="1" applyNumberFormat="1" applyFont="1" applyFill="1" applyBorder="1" applyAlignment="1">
      <alignment horizontal="center" vertical="center" wrapText="1"/>
    </xf>
    <xf numFmtId="49" fontId="9" fillId="0" borderId="10" xfId="1" applyNumberFormat="1" applyFont="1" applyFill="1" applyBorder="1" applyAlignment="1">
      <alignment horizontal="center" vertical="center" wrapText="1"/>
    </xf>
    <xf numFmtId="176" fontId="9" fillId="0" borderId="11" xfId="1" applyNumberFormat="1" applyFont="1" applyFill="1" applyBorder="1" applyAlignment="1">
      <alignment horizontal="center" vertical="center" wrapText="1"/>
    </xf>
    <xf numFmtId="49" fontId="9" fillId="0" borderId="11" xfId="1" applyNumberFormat="1" applyFont="1" applyFill="1" applyBorder="1" applyAlignment="1">
      <alignment horizontal="center" vertical="center" wrapText="1"/>
    </xf>
    <xf numFmtId="176" fontId="9" fillId="0" borderId="11" xfId="1" applyNumberFormat="1" applyFont="1" applyFill="1" applyBorder="1" applyAlignment="1">
      <alignment horizontal="center" vertical="center" wrapText="1"/>
    </xf>
    <xf numFmtId="176" fontId="9" fillId="0" borderId="12" xfId="1" applyNumberFormat="1" applyFont="1" applyFill="1" applyBorder="1" applyAlignment="1">
      <alignment horizontal="center" vertical="center" wrapText="1"/>
    </xf>
    <xf numFmtId="176" fontId="9" fillId="0" borderId="0" xfId="1" applyNumberFormat="1" applyFont="1" applyFill="1" applyBorder="1" applyAlignment="1">
      <alignment horizontal="center" wrapText="1"/>
    </xf>
    <xf numFmtId="49" fontId="9" fillId="0" borderId="6" xfId="1" applyNumberFormat="1" applyFont="1" applyFill="1" applyBorder="1" applyAlignment="1">
      <alignment horizontal="right" wrapText="1"/>
    </xf>
    <xf numFmtId="176" fontId="9" fillId="0" borderId="8" xfId="1" applyNumberFormat="1" applyFont="1" applyFill="1" applyBorder="1" applyAlignment="1">
      <alignment horizontal="center" wrapText="1"/>
    </xf>
    <xf numFmtId="176" fontId="12" fillId="0" borderId="0" xfId="1" applyNumberFormat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49" fontId="12" fillId="0" borderId="6" xfId="1" applyNumberFormat="1" applyFont="1" applyFill="1" applyBorder="1" applyAlignment="1">
      <alignment horizontal="right"/>
    </xf>
    <xf numFmtId="178" fontId="12" fillId="0" borderId="0" xfId="1" applyNumberFormat="1" applyFont="1" applyFill="1"/>
    <xf numFmtId="179" fontId="12" fillId="0" borderId="8" xfId="1" applyNumberFormat="1" applyFont="1" applyFill="1" applyBorder="1" applyAlignment="1"/>
    <xf numFmtId="176" fontId="12" fillId="0" borderId="0" xfId="1" applyNumberFormat="1" applyFont="1" applyFill="1"/>
    <xf numFmtId="176" fontId="12" fillId="0" borderId="0" xfId="1" applyNumberFormat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12" fillId="0" borderId="0" xfId="1" applyFont="1" applyFill="1" applyAlignment="1">
      <alignment horizontal="distributed"/>
    </xf>
    <xf numFmtId="0" fontId="12" fillId="0" borderId="0" xfId="1" applyFont="1" applyFill="1" applyAlignment="1">
      <alignment horizontal="distributed"/>
    </xf>
    <xf numFmtId="176" fontId="9" fillId="0" borderId="9" xfId="1" applyNumberFormat="1" applyFont="1" applyFill="1" applyBorder="1"/>
    <xf numFmtId="49" fontId="9" fillId="0" borderId="10" xfId="1" applyNumberFormat="1" applyFont="1" applyFill="1" applyBorder="1" applyAlignment="1">
      <alignment horizontal="right"/>
    </xf>
    <xf numFmtId="176" fontId="9" fillId="0" borderId="12" xfId="1" applyNumberFormat="1" applyFont="1" applyFill="1" applyBorder="1"/>
    <xf numFmtId="176" fontId="9" fillId="0" borderId="0" xfId="1" applyNumberFormat="1" applyFont="1" applyFill="1"/>
    <xf numFmtId="49" fontId="9" fillId="0" borderId="0" xfId="1" applyNumberFormat="1" applyFont="1" applyFill="1" applyAlignment="1">
      <alignment horizontal="right"/>
    </xf>
  </cellXfs>
  <cellStyles count="3">
    <cellStyle name="標準" xfId="0" builtinId="0"/>
    <cellStyle name="標準 2" xfId="2" xr:uid="{84642BA0-030C-499D-9A28-3DC4034BDED5}"/>
    <cellStyle name="標準 3" xfId="1" xr:uid="{0B4ADD61-DD01-4DCA-80D3-90E4F1295E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E8FC3-E062-4D16-B434-FCEC700D78CA}">
  <sheetPr codeName="Sheet13">
    <pageSetUpPr fitToPage="1"/>
  </sheetPr>
  <dimension ref="A1:T67"/>
  <sheetViews>
    <sheetView tabSelected="1" zoomScale="75" zoomScaleNormal="75" workbookViewId="0">
      <pane xSplit="5" ySplit="9" topLeftCell="F10" activePane="bottomRight" state="frozen"/>
      <selection activeCell="F25" sqref="F25"/>
      <selection pane="topRight" activeCell="F25" sqref="F25"/>
      <selection pane="bottomLeft" activeCell="F25" sqref="F25"/>
      <selection pane="bottomRight"/>
    </sheetView>
  </sheetViews>
  <sheetFormatPr defaultRowHeight="12" x14ac:dyDescent="0.15"/>
  <cols>
    <col min="1" max="3" width="1.875" style="51" customWidth="1"/>
    <col min="4" max="4" width="22.625" style="51" customWidth="1"/>
    <col min="5" max="5" width="2.875" style="52" customWidth="1"/>
    <col min="6" max="19" width="13.125" style="51" customWidth="1"/>
    <col min="20" max="20" width="4.25" style="51" customWidth="1"/>
    <col min="21" max="16384" width="9" style="51"/>
  </cols>
  <sheetData>
    <row r="1" spans="1:20" s="1" customFormat="1" ht="15.95" customHeight="1" x14ac:dyDescent="0.15">
      <c r="E1" s="2"/>
      <c r="T1" s="3"/>
    </row>
    <row r="2" spans="1:20" s="1" customFormat="1" ht="13.35" customHeight="1" x14ac:dyDescent="0.15">
      <c r="E2" s="2"/>
      <c r="T2" s="3"/>
    </row>
    <row r="3" spans="1:20" s="5" customFormat="1" ht="21" customHeight="1" x14ac:dyDescent="0.2">
      <c r="A3" s="4" t="s">
        <v>60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6" customFormat="1" ht="13.5" customHeight="1" x14ac:dyDescent="0.15">
      <c r="E4" s="7"/>
    </row>
    <row r="5" spans="1:20" s="8" customFormat="1" ht="21" customHeight="1" x14ac:dyDescent="0.2">
      <c r="E5" s="9"/>
      <c r="K5" s="10" t="s">
        <v>0</v>
      </c>
      <c r="L5" s="10"/>
    </row>
    <row r="6" spans="1:20" s="11" customFormat="1" ht="15.95" customHeight="1" thickBot="1" x14ac:dyDescent="0.2">
      <c r="C6" s="12" t="s">
        <v>62</v>
      </c>
      <c r="D6" s="13"/>
      <c r="E6" s="13"/>
      <c r="F6" s="13"/>
      <c r="G6" s="13"/>
      <c r="H6" s="13"/>
      <c r="I6" s="13"/>
      <c r="J6" s="13"/>
      <c r="K6" s="13"/>
      <c r="S6" s="14" t="s">
        <v>1</v>
      </c>
    </row>
    <row r="7" spans="1:20" s="22" customFormat="1" ht="15" customHeight="1" thickTop="1" x14ac:dyDescent="0.15">
      <c r="A7" s="15" t="s">
        <v>2</v>
      </c>
      <c r="B7" s="15"/>
      <c r="C7" s="15"/>
      <c r="D7" s="15"/>
      <c r="E7" s="16"/>
      <c r="F7" s="17">
        <v>41640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9" t="s">
        <v>61</v>
      </c>
      <c r="S7" s="20"/>
      <c r="T7" s="21"/>
    </row>
    <row r="8" spans="1:20" s="22" customFormat="1" ht="15" customHeight="1" x14ac:dyDescent="0.15">
      <c r="A8" s="23"/>
      <c r="B8" s="23"/>
      <c r="C8" s="23"/>
      <c r="D8" s="23"/>
      <c r="E8" s="24"/>
      <c r="F8" s="25"/>
      <c r="G8" s="26" t="s">
        <v>3</v>
      </c>
      <c r="H8" s="26" t="s">
        <v>4</v>
      </c>
      <c r="I8" s="26" t="s">
        <v>5</v>
      </c>
      <c r="J8" s="26" t="s">
        <v>6</v>
      </c>
      <c r="K8" s="26" t="s">
        <v>7</v>
      </c>
      <c r="L8" s="26" t="s">
        <v>8</v>
      </c>
      <c r="M8" s="26" t="s">
        <v>9</v>
      </c>
      <c r="N8" s="26" t="s">
        <v>10</v>
      </c>
      <c r="O8" s="26" t="s">
        <v>11</v>
      </c>
      <c r="P8" s="26" t="s">
        <v>12</v>
      </c>
      <c r="Q8" s="26" t="s">
        <v>13</v>
      </c>
      <c r="R8" s="27"/>
      <c r="S8" s="25" t="s">
        <v>14</v>
      </c>
      <c r="T8" s="28" t="s">
        <v>15</v>
      </c>
    </row>
    <row r="9" spans="1:20" s="22" customFormat="1" ht="15" customHeight="1" x14ac:dyDescent="0.15">
      <c r="A9" s="29"/>
      <c r="B9" s="29"/>
      <c r="C9" s="29"/>
      <c r="D9" s="29"/>
      <c r="E9" s="30"/>
      <c r="F9" s="31" t="s">
        <v>16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3"/>
      <c r="S9" s="31"/>
      <c r="T9" s="34"/>
    </row>
    <row r="10" spans="1:20" s="22" customFormat="1" ht="12" customHeight="1" x14ac:dyDescent="0.15">
      <c r="A10" s="35"/>
      <c r="B10" s="35"/>
      <c r="C10" s="35"/>
      <c r="D10" s="35"/>
      <c r="E10" s="36"/>
      <c r="T10" s="37"/>
    </row>
    <row r="11" spans="1:20" s="43" customFormat="1" ht="14.1" customHeight="1" x14ac:dyDescent="0.15">
      <c r="A11" s="38" t="s">
        <v>17</v>
      </c>
      <c r="B11" s="39"/>
      <c r="C11" s="39"/>
      <c r="D11" s="39"/>
      <c r="E11" s="40">
        <v>1</v>
      </c>
      <c r="F11" s="41">
        <f>SUBTOTAL(9,F13:F66)</f>
        <v>275108</v>
      </c>
      <c r="G11" s="41">
        <f>SUBTOTAL(9,G13:G66)</f>
        <v>268668</v>
      </c>
      <c r="H11" s="41">
        <f t="shared" ref="H11:Q11" si="0">SUBTOTAL(9,H13:H66)</f>
        <v>298052</v>
      </c>
      <c r="I11" s="41">
        <f t="shared" si="0"/>
        <v>308852</v>
      </c>
      <c r="J11" s="41">
        <f t="shared" si="0"/>
        <v>284821</v>
      </c>
      <c r="K11" s="41">
        <f t="shared" si="0"/>
        <v>291525</v>
      </c>
      <c r="L11" s="41">
        <f t="shared" si="0"/>
        <v>310644</v>
      </c>
      <c r="M11" s="41">
        <f t="shared" si="0"/>
        <v>292658</v>
      </c>
      <c r="N11" s="41">
        <f t="shared" si="0"/>
        <v>308143</v>
      </c>
      <c r="O11" s="41">
        <f t="shared" si="0"/>
        <v>333015</v>
      </c>
      <c r="P11" s="41">
        <f t="shared" si="0"/>
        <v>310579</v>
      </c>
      <c r="Q11" s="41">
        <f t="shared" si="0"/>
        <v>362192</v>
      </c>
      <c r="R11" s="41">
        <f>IF(ISERR(SUM(F11:Q11)),"-",SUM(F11:Q11))</f>
        <v>3644257</v>
      </c>
      <c r="S11" s="41">
        <f>IF(ISERR(R11/12),"-",R11/12)</f>
        <v>303688.08333333331</v>
      </c>
      <c r="T11" s="42">
        <v>1</v>
      </c>
    </row>
    <row r="12" spans="1:20" s="43" customFormat="1" ht="14.1" customHeight="1" x14ac:dyDescent="0.15">
      <c r="A12" s="44"/>
      <c r="B12" s="45"/>
      <c r="C12" s="45"/>
      <c r="D12" s="45"/>
      <c r="E12" s="40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2"/>
    </row>
    <row r="13" spans="1:20" s="43" customFormat="1" ht="14.1" customHeight="1" x14ac:dyDescent="0.15">
      <c r="A13" s="38" t="s">
        <v>18</v>
      </c>
      <c r="B13" s="39"/>
      <c r="C13" s="39"/>
      <c r="D13" s="39"/>
      <c r="E13" s="40">
        <v>2</v>
      </c>
      <c r="F13" s="41">
        <v>5441</v>
      </c>
      <c r="G13" s="41">
        <v>5356</v>
      </c>
      <c r="H13" s="41">
        <v>5546</v>
      </c>
      <c r="I13" s="41">
        <v>6199</v>
      </c>
      <c r="J13" s="41">
        <v>7179</v>
      </c>
      <c r="K13" s="41">
        <v>7307</v>
      </c>
      <c r="L13" s="41">
        <v>7250</v>
      </c>
      <c r="M13" s="41">
        <v>8173</v>
      </c>
      <c r="N13" s="41">
        <v>15357</v>
      </c>
      <c r="O13" s="41">
        <v>16272</v>
      </c>
      <c r="P13" s="41">
        <v>11188</v>
      </c>
      <c r="Q13" s="41">
        <v>8043</v>
      </c>
      <c r="R13" s="41">
        <f>IF(ISERR(SUM(F13:Q13)),"-",SUM(F13:Q13))</f>
        <v>103311</v>
      </c>
      <c r="S13" s="41">
        <f>IF(ISERR(R13/12),"-",R13/12)</f>
        <v>8609.25</v>
      </c>
      <c r="T13" s="42">
        <v>2</v>
      </c>
    </row>
    <row r="14" spans="1:20" s="43" customFormat="1" ht="14.1" customHeight="1" x14ac:dyDescent="0.15">
      <c r="A14" s="44"/>
      <c r="B14" s="45"/>
      <c r="C14" s="45"/>
      <c r="D14" s="45"/>
      <c r="E14" s="40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2"/>
    </row>
    <row r="15" spans="1:20" s="43" customFormat="1" ht="14.1" customHeight="1" x14ac:dyDescent="0.15">
      <c r="A15" s="38" t="s">
        <v>19</v>
      </c>
      <c r="B15" s="39"/>
      <c r="C15" s="39"/>
      <c r="D15" s="39"/>
      <c r="E15" s="40">
        <v>3</v>
      </c>
      <c r="F15" s="41">
        <f>SUBTOTAL(9,F16:F55)</f>
        <v>227467</v>
      </c>
      <c r="G15" s="41">
        <f>SUBTOTAL(9,G16:G55)</f>
        <v>222345</v>
      </c>
      <c r="H15" s="41">
        <f t="shared" ref="H15:Q15" si="1">SUBTOTAL(9,H16:H55)</f>
        <v>247435</v>
      </c>
      <c r="I15" s="41">
        <f t="shared" si="1"/>
        <v>255806</v>
      </c>
      <c r="J15" s="41">
        <f t="shared" si="1"/>
        <v>233679</v>
      </c>
      <c r="K15" s="41">
        <f t="shared" si="1"/>
        <v>238892</v>
      </c>
      <c r="L15" s="41">
        <f t="shared" si="1"/>
        <v>251354</v>
      </c>
      <c r="M15" s="41">
        <f t="shared" si="1"/>
        <v>237123</v>
      </c>
      <c r="N15" s="41">
        <f t="shared" si="1"/>
        <v>245021</v>
      </c>
      <c r="O15" s="41">
        <f t="shared" si="1"/>
        <v>264555</v>
      </c>
      <c r="P15" s="41">
        <f t="shared" si="1"/>
        <v>248237</v>
      </c>
      <c r="Q15" s="41">
        <f t="shared" si="1"/>
        <v>287202</v>
      </c>
      <c r="R15" s="41">
        <f>IF(ISERR(SUM(F15:Q15)),"-",SUM(F15:Q15))</f>
        <v>2959116</v>
      </c>
      <c r="S15" s="41">
        <f>IF(ISERR(R15/12),"-",R15/12)</f>
        <v>246593</v>
      </c>
      <c r="T15" s="42">
        <v>3</v>
      </c>
    </row>
    <row r="16" spans="1:20" s="43" customFormat="1" ht="14.1" customHeight="1" x14ac:dyDescent="0.15">
      <c r="A16" s="44"/>
      <c r="B16" s="45"/>
      <c r="C16" s="46" t="s">
        <v>20</v>
      </c>
      <c r="D16" s="39"/>
      <c r="E16" s="40">
        <v>4</v>
      </c>
      <c r="F16" s="41">
        <f>SUBTOTAL(9,F17:F23)</f>
        <v>21866</v>
      </c>
      <c r="G16" s="41">
        <f>SUBTOTAL(9,G17:G23)</f>
        <v>20570</v>
      </c>
      <c r="H16" s="41">
        <f t="shared" ref="H16:Q16" si="2">SUBTOTAL(9,H17:H23)</f>
        <v>24748</v>
      </c>
      <c r="I16" s="41">
        <f t="shared" si="2"/>
        <v>26743</v>
      </c>
      <c r="J16" s="41">
        <f t="shared" si="2"/>
        <v>27363</v>
      </c>
      <c r="K16" s="41">
        <f t="shared" si="2"/>
        <v>25986</v>
      </c>
      <c r="L16" s="41">
        <f t="shared" si="2"/>
        <v>27981</v>
      </c>
      <c r="M16" s="41">
        <f t="shared" si="2"/>
        <v>24307</v>
      </c>
      <c r="N16" s="41">
        <f t="shared" si="2"/>
        <v>23259</v>
      </c>
      <c r="O16" s="41">
        <f t="shared" si="2"/>
        <v>27096</v>
      </c>
      <c r="P16" s="41">
        <f t="shared" si="2"/>
        <v>23897</v>
      </c>
      <c r="Q16" s="41">
        <f t="shared" si="2"/>
        <v>27774</v>
      </c>
      <c r="R16" s="41">
        <f>IF(ISERR(SUM(F16:Q16)),"-",SUM(F16:Q16))</f>
        <v>301590</v>
      </c>
      <c r="S16" s="41">
        <f>IF(ISERR(R16/12),"-",R16/12)</f>
        <v>25132.5</v>
      </c>
      <c r="T16" s="42">
        <v>4</v>
      </c>
    </row>
    <row r="17" spans="1:20" s="43" customFormat="1" ht="14.1" customHeight="1" x14ac:dyDescent="0.15">
      <c r="A17" s="44"/>
      <c r="B17" s="45"/>
      <c r="C17" s="45"/>
      <c r="D17" s="47" t="s">
        <v>21</v>
      </c>
      <c r="E17" s="40">
        <v>5</v>
      </c>
      <c r="F17" s="41">
        <v>4269</v>
      </c>
      <c r="G17" s="41">
        <v>3640</v>
      </c>
      <c r="H17" s="41">
        <v>4421</v>
      </c>
      <c r="I17" s="41">
        <v>3942</v>
      </c>
      <c r="J17" s="41">
        <v>5216</v>
      </c>
      <c r="K17" s="41">
        <v>6613</v>
      </c>
      <c r="L17" s="41">
        <v>7226</v>
      </c>
      <c r="M17" s="41">
        <v>5033</v>
      </c>
      <c r="N17" s="41">
        <v>3830</v>
      </c>
      <c r="O17" s="41">
        <v>3902</v>
      </c>
      <c r="P17" s="41">
        <v>3569</v>
      </c>
      <c r="Q17" s="41">
        <v>3471</v>
      </c>
      <c r="R17" s="41">
        <f>IF(ISERR(SUM(F17:Q17)),"-",SUM(F17:Q17))</f>
        <v>55132</v>
      </c>
      <c r="S17" s="41">
        <f>IF(ISERR(R17/12),"-",R17/12)</f>
        <v>4594.333333333333</v>
      </c>
      <c r="T17" s="42">
        <v>5</v>
      </c>
    </row>
    <row r="18" spans="1:20" s="43" customFormat="1" ht="14.1" customHeight="1" x14ac:dyDescent="0.15">
      <c r="A18" s="44"/>
      <c r="B18" s="45"/>
      <c r="C18" s="45"/>
      <c r="D18" s="47" t="s">
        <v>22</v>
      </c>
      <c r="E18" s="40">
        <v>6</v>
      </c>
      <c r="F18" s="41">
        <v>7618</v>
      </c>
      <c r="G18" s="41">
        <v>7234</v>
      </c>
      <c r="H18" s="41">
        <v>9110</v>
      </c>
      <c r="I18" s="41">
        <v>10661</v>
      </c>
      <c r="J18" s="41">
        <v>10279</v>
      </c>
      <c r="K18" s="41">
        <v>8810</v>
      </c>
      <c r="L18" s="41">
        <v>9262</v>
      </c>
      <c r="M18" s="41">
        <v>8399</v>
      </c>
      <c r="N18" s="41">
        <v>7964</v>
      </c>
      <c r="O18" s="41">
        <v>9126</v>
      </c>
      <c r="P18" s="41">
        <v>8133</v>
      </c>
      <c r="Q18" s="41">
        <v>10358</v>
      </c>
      <c r="R18" s="41">
        <f>IF(ISERR(SUM(F18:Q18)),"-",SUM(F18:Q18))</f>
        <v>106954</v>
      </c>
      <c r="S18" s="41">
        <f>IF(ISERR(R18/12),"-",R18/12)</f>
        <v>8912.8333333333339</v>
      </c>
      <c r="T18" s="42">
        <v>6</v>
      </c>
    </row>
    <row r="19" spans="1:20" s="43" customFormat="1" ht="14.1" customHeight="1" x14ac:dyDescent="0.15">
      <c r="A19" s="44"/>
      <c r="B19" s="45"/>
      <c r="C19" s="45"/>
      <c r="D19" s="47" t="s">
        <v>23</v>
      </c>
      <c r="E19" s="40">
        <v>7</v>
      </c>
      <c r="F19" s="41">
        <v>5577</v>
      </c>
      <c r="G19" s="41">
        <v>5171</v>
      </c>
      <c r="H19" s="41">
        <v>5860</v>
      </c>
      <c r="I19" s="41">
        <v>6771</v>
      </c>
      <c r="J19" s="41">
        <v>7060</v>
      </c>
      <c r="K19" s="41">
        <v>6610</v>
      </c>
      <c r="L19" s="41">
        <v>6566</v>
      </c>
      <c r="M19" s="41">
        <v>5983</v>
      </c>
      <c r="N19" s="41">
        <v>6261</v>
      </c>
      <c r="O19" s="41">
        <v>8054</v>
      </c>
      <c r="P19" s="41">
        <v>7043</v>
      </c>
      <c r="Q19" s="41">
        <v>7107</v>
      </c>
      <c r="R19" s="41">
        <f>IF(ISERR(SUM(F19:Q19)),"-",SUM(F19:Q19))</f>
        <v>78063</v>
      </c>
      <c r="S19" s="41">
        <f>IF(ISERR(R19/12),"-",R19/12)</f>
        <v>6505.25</v>
      </c>
      <c r="T19" s="42">
        <v>7</v>
      </c>
    </row>
    <row r="20" spans="1:20" s="43" customFormat="1" ht="14.1" customHeight="1" x14ac:dyDescent="0.15">
      <c r="A20" s="44"/>
      <c r="B20" s="45"/>
      <c r="C20" s="45"/>
      <c r="D20" s="47"/>
      <c r="E20" s="40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2"/>
    </row>
    <row r="21" spans="1:20" s="43" customFormat="1" ht="14.1" customHeight="1" x14ac:dyDescent="0.15">
      <c r="A21" s="44"/>
      <c r="B21" s="45"/>
      <c r="C21" s="45"/>
      <c r="D21" s="47" t="s">
        <v>24</v>
      </c>
      <c r="E21" s="40">
        <v>8</v>
      </c>
      <c r="F21" s="41">
        <v>197</v>
      </c>
      <c r="G21" s="41">
        <v>284</v>
      </c>
      <c r="H21" s="41">
        <v>337</v>
      </c>
      <c r="I21" s="41">
        <v>527</v>
      </c>
      <c r="J21" s="41">
        <v>541</v>
      </c>
      <c r="K21" s="41">
        <v>555</v>
      </c>
      <c r="L21" s="41">
        <v>630</v>
      </c>
      <c r="M21" s="41">
        <v>652</v>
      </c>
      <c r="N21" s="41">
        <v>680</v>
      </c>
      <c r="O21" s="41">
        <v>557</v>
      </c>
      <c r="P21" s="41">
        <v>742</v>
      </c>
      <c r="Q21" s="41">
        <v>930</v>
      </c>
      <c r="R21" s="41">
        <f>IF(ISERR(SUM(F21:Q21)),"-",SUM(F21:Q21))</f>
        <v>6632</v>
      </c>
      <c r="S21" s="41">
        <f>IF(ISERR(R21/12),"-",R21/12)</f>
        <v>552.66666666666663</v>
      </c>
      <c r="T21" s="42">
        <v>8</v>
      </c>
    </row>
    <row r="22" spans="1:20" s="43" customFormat="1" ht="14.1" customHeight="1" x14ac:dyDescent="0.15">
      <c r="A22" s="44"/>
      <c r="B22" s="45"/>
      <c r="C22" s="45"/>
      <c r="D22" s="47" t="s">
        <v>25</v>
      </c>
      <c r="E22" s="40">
        <v>9</v>
      </c>
      <c r="F22" s="41">
        <v>527</v>
      </c>
      <c r="G22" s="41">
        <v>567</v>
      </c>
      <c r="H22" s="41">
        <v>660</v>
      </c>
      <c r="I22" s="41">
        <v>415</v>
      </c>
      <c r="J22" s="41">
        <v>340</v>
      </c>
      <c r="K22" s="41">
        <v>378</v>
      </c>
      <c r="L22" s="41">
        <v>567</v>
      </c>
      <c r="M22" s="41">
        <v>564</v>
      </c>
      <c r="N22" s="41">
        <v>661</v>
      </c>
      <c r="O22" s="41">
        <v>836</v>
      </c>
      <c r="P22" s="41">
        <v>859</v>
      </c>
      <c r="Q22" s="41">
        <v>1123</v>
      </c>
      <c r="R22" s="41">
        <f>IF(ISERR(SUM(F22:Q22)),"-",SUM(F22:Q22))</f>
        <v>7497</v>
      </c>
      <c r="S22" s="41">
        <f>IF(ISERR(R22/12),"-",R22/12)</f>
        <v>624.75</v>
      </c>
      <c r="T22" s="42">
        <v>9</v>
      </c>
    </row>
    <row r="23" spans="1:20" s="43" customFormat="1" ht="14.1" customHeight="1" x14ac:dyDescent="0.15">
      <c r="A23" s="44"/>
      <c r="B23" s="45"/>
      <c r="C23" s="45"/>
      <c r="D23" s="47" t="s">
        <v>26</v>
      </c>
      <c r="E23" s="40">
        <v>10</v>
      </c>
      <c r="F23" s="41">
        <v>3678</v>
      </c>
      <c r="G23" s="41">
        <v>3674</v>
      </c>
      <c r="H23" s="41">
        <v>4360</v>
      </c>
      <c r="I23" s="41">
        <v>4427</v>
      </c>
      <c r="J23" s="41">
        <v>3927</v>
      </c>
      <c r="K23" s="41">
        <v>3020</v>
      </c>
      <c r="L23" s="41">
        <v>3730</v>
      </c>
      <c r="M23" s="41">
        <v>3676</v>
      </c>
      <c r="N23" s="41">
        <v>3863</v>
      </c>
      <c r="O23" s="41">
        <v>4621</v>
      </c>
      <c r="P23" s="41">
        <v>3551</v>
      </c>
      <c r="Q23" s="41">
        <v>4785</v>
      </c>
      <c r="R23" s="41">
        <f>IF(ISERR(SUM(F23:Q23)),"-",SUM(F23:Q23))</f>
        <v>47312</v>
      </c>
      <c r="S23" s="41">
        <f>IF(ISERR(R23/12),"-",R23/12)</f>
        <v>3942.6666666666665</v>
      </c>
      <c r="T23" s="42">
        <v>10</v>
      </c>
    </row>
    <row r="24" spans="1:20" s="43" customFormat="1" ht="14.1" customHeight="1" x14ac:dyDescent="0.15">
      <c r="A24" s="44"/>
      <c r="B24" s="45"/>
      <c r="C24" s="46" t="s">
        <v>27</v>
      </c>
      <c r="D24" s="39"/>
      <c r="E24" s="40">
        <v>11</v>
      </c>
      <c r="F24" s="41">
        <v>1301</v>
      </c>
      <c r="G24" s="41">
        <v>1352</v>
      </c>
      <c r="H24" s="41">
        <v>1559</v>
      </c>
      <c r="I24" s="41">
        <v>1655</v>
      </c>
      <c r="J24" s="41">
        <v>1681</v>
      </c>
      <c r="K24" s="41">
        <v>1583</v>
      </c>
      <c r="L24" s="41">
        <v>1583</v>
      </c>
      <c r="M24" s="41">
        <v>1583</v>
      </c>
      <c r="N24" s="41">
        <v>1548</v>
      </c>
      <c r="O24" s="41">
        <v>1537</v>
      </c>
      <c r="P24" s="41">
        <v>1201</v>
      </c>
      <c r="Q24" s="41">
        <v>1564</v>
      </c>
      <c r="R24" s="41">
        <f>IF(ISERR(SUM(F24:Q24)),"-",SUM(F24:Q24))</f>
        <v>18147</v>
      </c>
      <c r="S24" s="41">
        <f>IF(ISERR(R24/12),"-",R24/12)</f>
        <v>1512.25</v>
      </c>
      <c r="T24" s="42">
        <v>11</v>
      </c>
    </row>
    <row r="25" spans="1:20" s="43" customFormat="1" ht="14.1" customHeight="1" x14ac:dyDescent="0.15">
      <c r="A25" s="44"/>
      <c r="B25" s="45"/>
      <c r="C25" s="46" t="s">
        <v>28</v>
      </c>
      <c r="D25" s="39"/>
      <c r="E25" s="40">
        <v>12</v>
      </c>
      <c r="F25" s="41">
        <v>12715</v>
      </c>
      <c r="G25" s="41">
        <v>12797</v>
      </c>
      <c r="H25" s="41">
        <v>15821</v>
      </c>
      <c r="I25" s="41">
        <v>15051</v>
      </c>
      <c r="J25" s="41">
        <v>14443</v>
      </c>
      <c r="K25" s="41">
        <v>18948</v>
      </c>
      <c r="L25" s="41">
        <v>20037</v>
      </c>
      <c r="M25" s="41">
        <v>15588</v>
      </c>
      <c r="N25" s="41">
        <v>15119</v>
      </c>
      <c r="O25" s="41">
        <v>13727</v>
      </c>
      <c r="P25" s="41">
        <v>12271</v>
      </c>
      <c r="Q25" s="41">
        <v>12394</v>
      </c>
      <c r="R25" s="41">
        <f>IF(ISERR(SUM(F25:Q25)),"-",SUM(F25:Q25))</f>
        <v>178911</v>
      </c>
      <c r="S25" s="41">
        <f>IF(ISERR(R25/12),"-",R25/12)</f>
        <v>14909.25</v>
      </c>
      <c r="T25" s="42">
        <v>12</v>
      </c>
    </row>
    <row r="26" spans="1:20" s="43" customFormat="1" ht="14.1" customHeight="1" x14ac:dyDescent="0.15">
      <c r="A26" s="44"/>
      <c r="B26" s="45"/>
      <c r="C26" s="47"/>
      <c r="D26" s="45"/>
      <c r="E26" s="40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2"/>
    </row>
    <row r="27" spans="1:20" s="43" customFormat="1" ht="14.1" customHeight="1" x14ac:dyDescent="0.15">
      <c r="A27" s="44"/>
      <c r="B27" s="45"/>
      <c r="C27" s="46" t="s">
        <v>29</v>
      </c>
      <c r="D27" s="39"/>
      <c r="E27" s="40">
        <v>13</v>
      </c>
      <c r="F27" s="41">
        <v>21143</v>
      </c>
      <c r="G27" s="41">
        <v>21849</v>
      </c>
      <c r="H27" s="41">
        <v>23672</v>
      </c>
      <c r="I27" s="41">
        <v>23947</v>
      </c>
      <c r="J27" s="41">
        <v>19749</v>
      </c>
      <c r="K27" s="41">
        <v>19064</v>
      </c>
      <c r="L27" s="41">
        <v>19230</v>
      </c>
      <c r="M27" s="41">
        <v>20081</v>
      </c>
      <c r="N27" s="41">
        <v>21089</v>
      </c>
      <c r="O27" s="41">
        <v>24573</v>
      </c>
      <c r="P27" s="41">
        <v>22813</v>
      </c>
      <c r="Q27" s="41">
        <v>25553</v>
      </c>
      <c r="R27" s="41">
        <f>IF(ISERR(SUM(F27:Q27)),"-",SUM(F27:Q27))</f>
        <v>262763</v>
      </c>
      <c r="S27" s="41">
        <f>IF(ISERR(R27/12),"-",R27/12)</f>
        <v>21896.916666666668</v>
      </c>
      <c r="T27" s="42">
        <v>13</v>
      </c>
    </row>
    <row r="28" spans="1:20" s="43" customFormat="1" ht="14.1" customHeight="1" x14ac:dyDescent="0.15">
      <c r="A28" s="44"/>
      <c r="B28" s="45"/>
      <c r="C28" s="46" t="s">
        <v>30</v>
      </c>
      <c r="D28" s="39"/>
      <c r="E28" s="40">
        <v>14</v>
      </c>
      <c r="F28" s="41">
        <v>3904</v>
      </c>
      <c r="G28" s="41">
        <v>3507</v>
      </c>
      <c r="H28" s="41">
        <v>3888</v>
      </c>
      <c r="I28" s="41">
        <v>4711</v>
      </c>
      <c r="J28" s="41">
        <v>4158</v>
      </c>
      <c r="K28" s="41">
        <v>4191</v>
      </c>
      <c r="L28" s="41">
        <v>4437</v>
      </c>
      <c r="M28" s="41">
        <v>4199</v>
      </c>
      <c r="N28" s="41">
        <v>4196</v>
      </c>
      <c r="O28" s="41">
        <v>4545</v>
      </c>
      <c r="P28" s="41">
        <v>4257</v>
      </c>
      <c r="Q28" s="41">
        <v>5641</v>
      </c>
      <c r="R28" s="41">
        <f>IF(ISERR(SUM(F28:Q28)),"-",SUM(F28:Q28))</f>
        <v>51634</v>
      </c>
      <c r="S28" s="41">
        <f>IF(ISERR(R28/12),"-",R28/12)</f>
        <v>4302.833333333333</v>
      </c>
      <c r="T28" s="42">
        <v>14</v>
      </c>
    </row>
    <row r="29" spans="1:20" s="43" customFormat="1" ht="14.1" customHeight="1" x14ac:dyDescent="0.15">
      <c r="A29" s="44"/>
      <c r="B29" s="45"/>
      <c r="C29" s="46" t="s">
        <v>31</v>
      </c>
      <c r="D29" s="39"/>
      <c r="E29" s="40">
        <v>15</v>
      </c>
      <c r="F29" s="41">
        <v>2293</v>
      </c>
      <c r="G29" s="41">
        <v>2009</v>
      </c>
      <c r="H29" s="41">
        <v>2791</v>
      </c>
      <c r="I29" s="41">
        <v>1625</v>
      </c>
      <c r="J29" s="41">
        <v>2126</v>
      </c>
      <c r="K29" s="41">
        <v>2888</v>
      </c>
      <c r="L29" s="41">
        <v>3032</v>
      </c>
      <c r="M29" s="41">
        <v>2215</v>
      </c>
      <c r="N29" s="41">
        <v>974</v>
      </c>
      <c r="O29" s="41">
        <v>803</v>
      </c>
      <c r="P29" s="41">
        <v>973</v>
      </c>
      <c r="Q29" s="41">
        <v>2415</v>
      </c>
      <c r="R29" s="41">
        <f>IF(ISERR(SUM(F29:Q29)),"-",SUM(F29:Q29))</f>
        <v>24144</v>
      </c>
      <c r="S29" s="41">
        <f>IF(ISERR(R29/12),"-",R29/12)</f>
        <v>2012</v>
      </c>
      <c r="T29" s="42">
        <v>15</v>
      </c>
    </row>
    <row r="30" spans="1:20" s="43" customFormat="1" ht="14.1" customHeight="1" x14ac:dyDescent="0.15">
      <c r="A30" s="44"/>
      <c r="B30" s="45"/>
      <c r="C30" s="46" t="s">
        <v>32</v>
      </c>
      <c r="D30" s="39"/>
      <c r="E30" s="40">
        <v>16</v>
      </c>
      <c r="F30" s="41">
        <f>SUBTOTAL(9,F31:F33)</f>
        <v>6842</v>
      </c>
      <c r="G30" s="41">
        <f>SUBTOTAL(9,G31:G33)</f>
        <v>5572</v>
      </c>
      <c r="H30" s="41">
        <f t="shared" ref="H30:Q30" si="3">SUBTOTAL(9,H31:H33)</f>
        <v>6350</v>
      </c>
      <c r="I30" s="41">
        <f t="shared" si="3"/>
        <v>9105</v>
      </c>
      <c r="J30" s="41">
        <f t="shared" si="3"/>
        <v>8418</v>
      </c>
      <c r="K30" s="41">
        <f t="shared" si="3"/>
        <v>8278</v>
      </c>
      <c r="L30" s="41">
        <f t="shared" si="3"/>
        <v>8051</v>
      </c>
      <c r="M30" s="41">
        <f t="shared" si="3"/>
        <v>9663</v>
      </c>
      <c r="N30" s="41">
        <f t="shared" si="3"/>
        <v>10383</v>
      </c>
      <c r="O30" s="41">
        <f t="shared" si="3"/>
        <v>8042</v>
      </c>
      <c r="P30" s="41">
        <f t="shared" si="3"/>
        <v>7165</v>
      </c>
      <c r="Q30" s="41">
        <f t="shared" si="3"/>
        <v>6208</v>
      </c>
      <c r="R30" s="41">
        <f>IF(ISERR(SUM(F30:Q30)),"-",SUM(F30:Q30))</f>
        <v>94077</v>
      </c>
      <c r="S30" s="41">
        <f>IF(ISERR(R30/12),"-",R30/12)</f>
        <v>7839.75</v>
      </c>
      <c r="T30" s="42">
        <v>16</v>
      </c>
    </row>
    <row r="31" spans="1:20" s="43" customFormat="1" ht="14.1" customHeight="1" x14ac:dyDescent="0.15">
      <c r="A31" s="44"/>
      <c r="B31" s="45"/>
      <c r="C31" s="45"/>
      <c r="D31" s="47" t="s">
        <v>33</v>
      </c>
      <c r="E31" s="40">
        <v>17</v>
      </c>
      <c r="F31" s="41">
        <v>4428</v>
      </c>
      <c r="G31" s="41">
        <v>3496</v>
      </c>
      <c r="H31" s="41">
        <v>3910</v>
      </c>
      <c r="I31" s="41">
        <v>5133</v>
      </c>
      <c r="J31" s="41">
        <v>4348</v>
      </c>
      <c r="K31" s="41">
        <v>4062</v>
      </c>
      <c r="L31" s="41">
        <v>4202</v>
      </c>
      <c r="M31" s="41">
        <v>6477</v>
      </c>
      <c r="N31" s="41">
        <v>5880</v>
      </c>
      <c r="O31" s="41">
        <v>4735</v>
      </c>
      <c r="P31" s="41">
        <v>4143</v>
      </c>
      <c r="Q31" s="41">
        <v>4108</v>
      </c>
      <c r="R31" s="41">
        <f>IF(ISERR(SUM(F31:Q31)),"-",SUM(F31:Q31))</f>
        <v>54922</v>
      </c>
      <c r="S31" s="41">
        <f>IF(ISERR(R31/12),"-",R31/12)</f>
        <v>4576.833333333333</v>
      </c>
      <c r="T31" s="42">
        <v>17</v>
      </c>
    </row>
    <row r="32" spans="1:20" s="43" customFormat="1" ht="14.1" customHeight="1" x14ac:dyDescent="0.15">
      <c r="A32" s="44"/>
      <c r="B32" s="45"/>
      <c r="C32" s="45"/>
      <c r="D32" s="47"/>
      <c r="E32" s="40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2"/>
    </row>
    <row r="33" spans="1:20" s="43" customFormat="1" ht="14.1" customHeight="1" x14ac:dyDescent="0.15">
      <c r="A33" s="44"/>
      <c r="B33" s="45"/>
      <c r="C33" s="45"/>
      <c r="D33" s="47" t="s">
        <v>34</v>
      </c>
      <c r="E33" s="40">
        <v>18</v>
      </c>
      <c r="F33" s="41">
        <v>2414</v>
      </c>
      <c r="G33" s="41">
        <v>2076</v>
      </c>
      <c r="H33" s="41">
        <v>2440</v>
      </c>
      <c r="I33" s="41">
        <v>3972</v>
      </c>
      <c r="J33" s="41">
        <v>4070</v>
      </c>
      <c r="K33" s="41">
        <v>4216</v>
      </c>
      <c r="L33" s="41">
        <v>3849</v>
      </c>
      <c r="M33" s="41">
        <v>3186</v>
      </c>
      <c r="N33" s="41">
        <v>4503</v>
      </c>
      <c r="O33" s="41">
        <v>3307</v>
      </c>
      <c r="P33" s="41">
        <v>3022</v>
      </c>
      <c r="Q33" s="41">
        <v>2100</v>
      </c>
      <c r="R33" s="41">
        <f>IF(ISERR(SUM(F33:Q33)),"-",SUM(F33:Q33))</f>
        <v>39155</v>
      </c>
      <c r="S33" s="41">
        <f>IF(ISERR(R33/12),"-",R33/12)</f>
        <v>3262.9166666666665</v>
      </c>
      <c r="T33" s="42">
        <v>18</v>
      </c>
    </row>
    <row r="34" spans="1:20" s="43" customFormat="1" ht="14.1" customHeight="1" x14ac:dyDescent="0.15">
      <c r="A34" s="44"/>
      <c r="B34" s="45"/>
      <c r="C34" s="46" t="s">
        <v>35</v>
      </c>
      <c r="D34" s="39"/>
      <c r="E34" s="40">
        <v>19</v>
      </c>
      <c r="F34" s="41">
        <v>6189</v>
      </c>
      <c r="G34" s="41">
        <v>6558</v>
      </c>
      <c r="H34" s="41">
        <v>7502</v>
      </c>
      <c r="I34" s="41">
        <v>7048</v>
      </c>
      <c r="J34" s="41">
        <v>6506</v>
      </c>
      <c r="K34" s="41">
        <v>7836</v>
      </c>
      <c r="L34" s="41">
        <v>8769</v>
      </c>
      <c r="M34" s="41">
        <v>6344</v>
      </c>
      <c r="N34" s="41">
        <v>7212</v>
      </c>
      <c r="O34" s="41">
        <v>8171</v>
      </c>
      <c r="P34" s="41">
        <v>6985</v>
      </c>
      <c r="Q34" s="41">
        <v>6857</v>
      </c>
      <c r="R34" s="41">
        <f>IF(ISERR(SUM(F34:Q34)),"-",SUM(F34:Q34))</f>
        <v>85977</v>
      </c>
      <c r="S34" s="41">
        <f>IF(ISERR(R34/12),"-",R34/12)</f>
        <v>7164.75</v>
      </c>
      <c r="T34" s="42">
        <v>19</v>
      </c>
    </row>
    <row r="35" spans="1:20" s="43" customFormat="1" ht="14.1" customHeight="1" x14ac:dyDescent="0.15">
      <c r="A35" s="44"/>
      <c r="B35" s="45"/>
      <c r="C35" s="46" t="s">
        <v>36</v>
      </c>
      <c r="D35" s="39"/>
      <c r="E35" s="40">
        <v>20</v>
      </c>
      <c r="F35" s="41">
        <v>24557</v>
      </c>
      <c r="G35" s="41">
        <v>23456</v>
      </c>
      <c r="H35" s="41">
        <v>23279</v>
      </c>
      <c r="I35" s="41">
        <v>23596</v>
      </c>
      <c r="J35" s="41">
        <v>22703</v>
      </c>
      <c r="K35" s="41">
        <v>21927</v>
      </c>
      <c r="L35" s="41">
        <v>23150</v>
      </c>
      <c r="M35" s="41">
        <v>22056</v>
      </c>
      <c r="N35" s="41">
        <v>21915</v>
      </c>
      <c r="O35" s="41">
        <v>23337</v>
      </c>
      <c r="P35" s="41">
        <v>22766</v>
      </c>
      <c r="Q35" s="41">
        <v>25226</v>
      </c>
      <c r="R35" s="41">
        <f>IF(ISERR(SUM(F35:Q35)),"-",SUM(F35:Q35))</f>
        <v>277968</v>
      </c>
      <c r="S35" s="41">
        <f>IF(ISERR(R35/12),"-",R35/12)</f>
        <v>23164</v>
      </c>
      <c r="T35" s="42">
        <v>20</v>
      </c>
    </row>
    <row r="36" spans="1:20" s="43" customFormat="1" ht="14.1" customHeight="1" x14ac:dyDescent="0.15">
      <c r="A36" s="44"/>
      <c r="B36" s="45"/>
      <c r="C36" s="46" t="s">
        <v>37</v>
      </c>
      <c r="D36" s="39"/>
      <c r="E36" s="40">
        <v>21</v>
      </c>
      <c r="F36" s="41">
        <v>4938</v>
      </c>
      <c r="G36" s="41">
        <v>5749</v>
      </c>
      <c r="H36" s="41">
        <v>4372</v>
      </c>
      <c r="I36" s="41">
        <v>4635</v>
      </c>
      <c r="J36" s="41">
        <v>3444</v>
      </c>
      <c r="K36" s="41">
        <v>2932</v>
      </c>
      <c r="L36" s="41">
        <v>3769</v>
      </c>
      <c r="M36" s="41">
        <v>4387</v>
      </c>
      <c r="N36" s="41">
        <v>9807</v>
      </c>
      <c r="O36" s="41">
        <v>12218</v>
      </c>
      <c r="P36" s="41">
        <v>11005</v>
      </c>
      <c r="Q36" s="41">
        <v>8279</v>
      </c>
      <c r="R36" s="41">
        <f>IF(ISERR(SUM(F36:Q36)),"-",SUM(F36:Q36))</f>
        <v>75535</v>
      </c>
      <c r="S36" s="41">
        <f>IF(ISERR(R36/12),"-",R36/12)</f>
        <v>6294.583333333333</v>
      </c>
      <c r="T36" s="42">
        <v>21</v>
      </c>
    </row>
    <row r="37" spans="1:20" s="43" customFormat="1" ht="14.1" customHeight="1" x14ac:dyDescent="0.15">
      <c r="A37" s="44"/>
      <c r="B37" s="45"/>
      <c r="C37" s="46" t="s">
        <v>38</v>
      </c>
      <c r="D37" s="39"/>
      <c r="E37" s="40">
        <v>22</v>
      </c>
      <c r="F37" s="41">
        <v>4661</v>
      </c>
      <c r="G37" s="41">
        <v>5224</v>
      </c>
      <c r="H37" s="41">
        <v>6047</v>
      </c>
      <c r="I37" s="41">
        <v>6028</v>
      </c>
      <c r="J37" s="41">
        <v>5656</v>
      </c>
      <c r="K37" s="41">
        <v>6130</v>
      </c>
      <c r="L37" s="41">
        <v>5902</v>
      </c>
      <c r="M37" s="41">
        <v>5585</v>
      </c>
      <c r="N37" s="41">
        <v>5211</v>
      </c>
      <c r="O37" s="41">
        <v>5167</v>
      </c>
      <c r="P37" s="41">
        <v>4711</v>
      </c>
      <c r="Q37" s="41">
        <v>5230</v>
      </c>
      <c r="R37" s="41">
        <f>IF(ISERR(SUM(F37:Q37)),"-",SUM(F37:Q37))</f>
        <v>65552</v>
      </c>
      <c r="S37" s="41">
        <f>IF(ISERR(R37/12),"-",R37/12)</f>
        <v>5462.666666666667</v>
      </c>
      <c r="T37" s="42">
        <v>22</v>
      </c>
    </row>
    <row r="38" spans="1:20" s="43" customFormat="1" ht="14.1" customHeight="1" x14ac:dyDescent="0.15">
      <c r="A38" s="44"/>
      <c r="B38" s="45"/>
      <c r="C38" s="47"/>
      <c r="D38" s="45"/>
      <c r="E38" s="40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2"/>
    </row>
    <row r="39" spans="1:20" s="43" customFormat="1" ht="14.1" customHeight="1" x14ac:dyDescent="0.15">
      <c r="A39" s="44"/>
      <c r="B39" s="45"/>
      <c r="C39" s="46" t="s">
        <v>39</v>
      </c>
      <c r="D39" s="39"/>
      <c r="E39" s="40">
        <v>23</v>
      </c>
      <c r="F39" s="41">
        <v>3331</v>
      </c>
      <c r="G39" s="41">
        <v>2691</v>
      </c>
      <c r="H39" s="41">
        <v>2454</v>
      </c>
      <c r="I39" s="41">
        <v>2184</v>
      </c>
      <c r="J39" s="41">
        <v>1798</v>
      </c>
      <c r="K39" s="41">
        <v>2287</v>
      </c>
      <c r="L39" s="41">
        <v>2148</v>
      </c>
      <c r="M39" s="41">
        <v>2035</v>
      </c>
      <c r="N39" s="41">
        <v>2577</v>
      </c>
      <c r="O39" s="41">
        <v>2899</v>
      </c>
      <c r="P39" s="41">
        <v>3103</v>
      </c>
      <c r="Q39" s="41">
        <v>3549</v>
      </c>
      <c r="R39" s="41">
        <f>IF(ISERR(SUM(F39:Q39)),"-",SUM(F39:Q39))</f>
        <v>31056</v>
      </c>
      <c r="S39" s="41">
        <f>IF(ISERR(R39/12),"-",R39/12)</f>
        <v>2588</v>
      </c>
      <c r="T39" s="42">
        <v>23</v>
      </c>
    </row>
    <row r="40" spans="1:20" s="43" customFormat="1" ht="14.1" customHeight="1" x14ac:dyDescent="0.15">
      <c r="A40" s="44"/>
      <c r="B40" s="45"/>
      <c r="C40" s="46" t="s">
        <v>40</v>
      </c>
      <c r="D40" s="39"/>
      <c r="E40" s="40">
        <v>24</v>
      </c>
      <c r="F40" s="41">
        <v>1748</v>
      </c>
      <c r="G40" s="41">
        <v>1285</v>
      </c>
      <c r="H40" s="41">
        <v>1188</v>
      </c>
      <c r="I40" s="41">
        <v>1185</v>
      </c>
      <c r="J40" s="41">
        <v>1140</v>
      </c>
      <c r="K40" s="41">
        <v>828</v>
      </c>
      <c r="L40" s="41">
        <v>711</v>
      </c>
      <c r="M40" s="41">
        <v>718</v>
      </c>
      <c r="N40" s="41">
        <v>2483</v>
      </c>
      <c r="O40" s="41">
        <v>1436</v>
      </c>
      <c r="P40" s="41">
        <v>1009</v>
      </c>
      <c r="Q40" s="41">
        <v>1074</v>
      </c>
      <c r="R40" s="41">
        <f>IF(ISERR(SUM(F40:Q40)),"-",SUM(F40:Q40))</f>
        <v>14805</v>
      </c>
      <c r="S40" s="41">
        <f>IF(ISERR(R40/12),"-",R40/12)</f>
        <v>1233.75</v>
      </c>
      <c r="T40" s="42">
        <v>24</v>
      </c>
    </row>
    <row r="41" spans="1:20" s="43" customFormat="1" ht="14.1" customHeight="1" x14ac:dyDescent="0.15">
      <c r="A41" s="44"/>
      <c r="B41" s="45"/>
      <c r="C41" s="46" t="s">
        <v>41</v>
      </c>
      <c r="D41" s="39"/>
      <c r="E41" s="40">
        <v>25</v>
      </c>
      <c r="F41" s="41">
        <v>1765</v>
      </c>
      <c r="G41" s="41">
        <v>1584</v>
      </c>
      <c r="H41" s="41">
        <v>1786</v>
      </c>
      <c r="I41" s="41">
        <v>1696</v>
      </c>
      <c r="J41" s="41">
        <v>1657</v>
      </c>
      <c r="K41" s="41">
        <v>1899</v>
      </c>
      <c r="L41" s="41">
        <v>1503</v>
      </c>
      <c r="M41" s="41">
        <v>1892</v>
      </c>
      <c r="N41" s="41">
        <v>1755</v>
      </c>
      <c r="O41" s="41">
        <v>1954</v>
      </c>
      <c r="P41" s="41">
        <v>2092</v>
      </c>
      <c r="Q41" s="41">
        <v>1640</v>
      </c>
      <c r="R41" s="41">
        <f>IF(ISERR(SUM(F41:Q41)),"-",SUM(F41:Q41))</f>
        <v>21223</v>
      </c>
      <c r="S41" s="41">
        <f>IF(ISERR(R41/12),"-",R41/12)</f>
        <v>1768.5833333333333</v>
      </c>
      <c r="T41" s="42">
        <v>25</v>
      </c>
    </row>
    <row r="42" spans="1:20" s="43" customFormat="1" ht="14.1" customHeight="1" x14ac:dyDescent="0.15">
      <c r="A42" s="44"/>
      <c r="B42" s="45"/>
      <c r="C42" s="46" t="s">
        <v>42</v>
      </c>
      <c r="D42" s="39"/>
      <c r="E42" s="40">
        <v>26</v>
      </c>
      <c r="F42" s="41">
        <v>46315</v>
      </c>
      <c r="G42" s="41">
        <v>46734</v>
      </c>
      <c r="H42" s="41">
        <v>51589</v>
      </c>
      <c r="I42" s="41">
        <v>51252</v>
      </c>
      <c r="J42" s="41">
        <v>48864</v>
      </c>
      <c r="K42" s="41">
        <v>52178</v>
      </c>
      <c r="L42" s="41">
        <v>52024</v>
      </c>
      <c r="M42" s="41">
        <v>47693</v>
      </c>
      <c r="N42" s="41">
        <v>48076</v>
      </c>
      <c r="O42" s="41">
        <v>51316</v>
      </c>
      <c r="P42" s="41">
        <v>47147</v>
      </c>
      <c r="Q42" s="41">
        <v>53446</v>
      </c>
      <c r="R42" s="41">
        <f>IF(ISERR(SUM(F42:Q42)),"-",SUM(F42:Q42))</f>
        <v>596634</v>
      </c>
      <c r="S42" s="41">
        <f>IF(ISERR(R42/12),"-",R42/12)</f>
        <v>49719.5</v>
      </c>
      <c r="T42" s="42">
        <v>26</v>
      </c>
    </row>
    <row r="43" spans="1:20" s="43" customFormat="1" ht="14.1" customHeight="1" x14ac:dyDescent="0.15">
      <c r="A43" s="44"/>
      <c r="B43" s="45"/>
      <c r="C43" s="46" t="s">
        <v>43</v>
      </c>
      <c r="D43" s="39"/>
      <c r="E43" s="40">
        <v>27</v>
      </c>
      <c r="F43" s="41">
        <v>7300</v>
      </c>
      <c r="G43" s="41">
        <v>7166</v>
      </c>
      <c r="H43" s="41">
        <v>8158</v>
      </c>
      <c r="I43" s="41">
        <v>9801</v>
      </c>
      <c r="J43" s="41">
        <v>7315</v>
      </c>
      <c r="K43" s="41">
        <v>7183</v>
      </c>
      <c r="L43" s="41">
        <v>9220</v>
      </c>
      <c r="M43" s="41">
        <v>9883</v>
      </c>
      <c r="N43" s="41">
        <v>10115</v>
      </c>
      <c r="O43" s="41">
        <v>10780</v>
      </c>
      <c r="P43" s="41">
        <v>9847</v>
      </c>
      <c r="Q43" s="41">
        <v>11124</v>
      </c>
      <c r="R43" s="41">
        <f>IF(ISERR(SUM(F43:Q43)),"-",SUM(F43:Q43))</f>
        <v>107892</v>
      </c>
      <c r="S43" s="41">
        <f>IF(ISERR(R43/12),"-",R43/12)</f>
        <v>8991</v>
      </c>
      <c r="T43" s="42">
        <v>27</v>
      </c>
    </row>
    <row r="44" spans="1:20" s="43" customFormat="1" ht="14.1" customHeight="1" x14ac:dyDescent="0.15">
      <c r="A44" s="44"/>
      <c r="B44" s="45"/>
      <c r="C44" s="47"/>
      <c r="D44" s="45"/>
      <c r="E44" s="40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2"/>
    </row>
    <row r="45" spans="1:20" s="43" customFormat="1" ht="14.1" customHeight="1" x14ac:dyDescent="0.15">
      <c r="A45" s="44"/>
      <c r="B45" s="45"/>
      <c r="C45" s="46" t="s">
        <v>44</v>
      </c>
      <c r="D45" s="39"/>
      <c r="E45" s="40">
        <v>28</v>
      </c>
      <c r="F45" s="41">
        <v>15057</v>
      </c>
      <c r="G45" s="41">
        <v>15361</v>
      </c>
      <c r="H45" s="41">
        <v>18968</v>
      </c>
      <c r="I45" s="41">
        <v>20884</v>
      </c>
      <c r="J45" s="41">
        <v>17254</v>
      </c>
      <c r="K45" s="41">
        <v>16166</v>
      </c>
      <c r="L45" s="41">
        <v>18079</v>
      </c>
      <c r="M45" s="41">
        <v>18841</v>
      </c>
      <c r="N45" s="41">
        <v>18104</v>
      </c>
      <c r="O45" s="41">
        <v>19776</v>
      </c>
      <c r="P45" s="41">
        <v>18635</v>
      </c>
      <c r="Q45" s="41">
        <v>27198</v>
      </c>
      <c r="R45" s="41">
        <f>IF(ISERR(SUM(F45:Q45)),"-",SUM(F45:Q45))</f>
        <v>224323</v>
      </c>
      <c r="S45" s="41">
        <f>IF(ISERR(R45/12),"-",R45/12)</f>
        <v>18693.583333333332</v>
      </c>
      <c r="T45" s="42">
        <v>28</v>
      </c>
    </row>
    <row r="46" spans="1:20" s="43" customFormat="1" ht="14.1" customHeight="1" x14ac:dyDescent="0.15">
      <c r="A46" s="44"/>
      <c r="B46" s="45"/>
      <c r="C46" s="46" t="s">
        <v>45</v>
      </c>
      <c r="D46" s="39"/>
      <c r="E46" s="40">
        <v>29</v>
      </c>
      <c r="F46" s="41">
        <f>SUBTOTAL(9,F47:F49)</f>
        <v>16306</v>
      </c>
      <c r="G46" s="41">
        <f>SUBTOTAL(9,G47:G49)</f>
        <v>14822</v>
      </c>
      <c r="H46" s="41">
        <f t="shared" ref="H46:Q46" si="4">SUBTOTAL(9,H47:H49)</f>
        <v>18386</v>
      </c>
      <c r="I46" s="41">
        <f t="shared" si="4"/>
        <v>18056</v>
      </c>
      <c r="J46" s="41">
        <f t="shared" si="4"/>
        <v>15374</v>
      </c>
      <c r="K46" s="41">
        <f t="shared" si="4"/>
        <v>14584</v>
      </c>
      <c r="L46" s="41">
        <f t="shared" si="4"/>
        <v>15755</v>
      </c>
      <c r="M46" s="41">
        <f t="shared" si="4"/>
        <v>15258</v>
      </c>
      <c r="N46" s="41">
        <f t="shared" si="4"/>
        <v>15204</v>
      </c>
      <c r="O46" s="41">
        <f t="shared" si="4"/>
        <v>16760</v>
      </c>
      <c r="P46" s="41">
        <f t="shared" si="4"/>
        <v>16603</v>
      </c>
      <c r="Q46" s="41">
        <f t="shared" si="4"/>
        <v>17445</v>
      </c>
      <c r="R46" s="41">
        <f>IF(ISERR(SUM(F46:Q46)),"-",SUM(F46:Q46))</f>
        <v>194553</v>
      </c>
      <c r="S46" s="41">
        <f>IF(ISERR(R46/12),"-",R46/12)</f>
        <v>16212.75</v>
      </c>
      <c r="T46" s="42">
        <v>29</v>
      </c>
    </row>
    <row r="47" spans="1:20" s="43" customFormat="1" ht="14.1" customHeight="1" x14ac:dyDescent="0.15">
      <c r="A47" s="44"/>
      <c r="B47" s="45"/>
      <c r="C47" s="45"/>
      <c r="D47" s="47" t="s">
        <v>46</v>
      </c>
      <c r="E47" s="40">
        <v>30</v>
      </c>
      <c r="F47" s="41">
        <v>7894</v>
      </c>
      <c r="G47" s="41">
        <v>6875</v>
      </c>
      <c r="H47" s="41">
        <v>9399</v>
      </c>
      <c r="I47" s="41">
        <v>8366</v>
      </c>
      <c r="J47" s="41">
        <v>7036</v>
      </c>
      <c r="K47" s="41">
        <v>6017</v>
      </c>
      <c r="L47" s="41">
        <v>6223</v>
      </c>
      <c r="M47" s="41">
        <v>5991</v>
      </c>
      <c r="N47" s="41">
        <v>6607</v>
      </c>
      <c r="O47" s="41">
        <v>7330</v>
      </c>
      <c r="P47" s="41">
        <v>8420</v>
      </c>
      <c r="Q47" s="41">
        <v>7618</v>
      </c>
      <c r="R47" s="41">
        <f>IF(ISERR(SUM(F47:Q47)),"-",SUM(F47:Q47))</f>
        <v>87776</v>
      </c>
      <c r="S47" s="41">
        <f>IF(ISERR(R47/12),"-",R47/12)</f>
        <v>7314.666666666667</v>
      </c>
      <c r="T47" s="42">
        <v>30</v>
      </c>
    </row>
    <row r="48" spans="1:20" s="43" customFormat="1" ht="14.1" customHeight="1" x14ac:dyDescent="0.15">
      <c r="A48" s="44"/>
      <c r="B48" s="45"/>
      <c r="C48" s="45"/>
      <c r="D48" s="47" t="s">
        <v>47</v>
      </c>
      <c r="E48" s="40">
        <v>31</v>
      </c>
      <c r="F48" s="41">
        <v>1158</v>
      </c>
      <c r="G48" s="41">
        <v>1356</v>
      </c>
      <c r="H48" s="41">
        <v>1427</v>
      </c>
      <c r="I48" s="41">
        <v>1758</v>
      </c>
      <c r="J48" s="41">
        <v>1316</v>
      </c>
      <c r="K48" s="41">
        <v>1343</v>
      </c>
      <c r="L48" s="41">
        <v>1446</v>
      </c>
      <c r="M48" s="41">
        <v>1519</v>
      </c>
      <c r="N48" s="41">
        <v>1270</v>
      </c>
      <c r="O48" s="41">
        <v>1596</v>
      </c>
      <c r="P48" s="41">
        <v>1308</v>
      </c>
      <c r="Q48" s="41">
        <v>1840</v>
      </c>
      <c r="R48" s="41">
        <f>IF(ISERR(SUM(F48:Q48)),"-",SUM(F48:Q48))</f>
        <v>17337</v>
      </c>
      <c r="S48" s="41">
        <f>IF(ISERR(R48/12),"-",R48/12)</f>
        <v>1444.75</v>
      </c>
      <c r="T48" s="42">
        <v>31</v>
      </c>
    </row>
    <row r="49" spans="1:20" s="43" customFormat="1" ht="14.1" customHeight="1" x14ac:dyDescent="0.15">
      <c r="A49" s="44"/>
      <c r="B49" s="45"/>
      <c r="C49" s="45"/>
      <c r="D49" s="47" t="s">
        <v>48</v>
      </c>
      <c r="E49" s="40">
        <v>32</v>
      </c>
      <c r="F49" s="41">
        <v>7254</v>
      </c>
      <c r="G49" s="41">
        <v>6591</v>
      </c>
      <c r="H49" s="41">
        <v>7560</v>
      </c>
      <c r="I49" s="41">
        <v>7932</v>
      </c>
      <c r="J49" s="41">
        <v>7022</v>
      </c>
      <c r="K49" s="41">
        <v>7224</v>
      </c>
      <c r="L49" s="41">
        <v>8086</v>
      </c>
      <c r="M49" s="41">
        <v>7748</v>
      </c>
      <c r="N49" s="41">
        <v>7327</v>
      </c>
      <c r="O49" s="41">
        <v>7834</v>
      </c>
      <c r="P49" s="41">
        <v>6875</v>
      </c>
      <c r="Q49" s="41">
        <v>7987</v>
      </c>
      <c r="R49" s="41">
        <f>IF(ISERR(SUM(F49:Q49)),"-",SUM(F49:Q49))</f>
        <v>89440</v>
      </c>
      <c r="S49" s="41">
        <f>IF(ISERR(R49/12),"-",R49/12)</f>
        <v>7453.333333333333</v>
      </c>
      <c r="T49" s="42">
        <v>32</v>
      </c>
    </row>
    <row r="50" spans="1:20" s="43" customFormat="1" ht="14.1" customHeight="1" x14ac:dyDescent="0.15">
      <c r="A50" s="44"/>
      <c r="B50" s="45"/>
      <c r="C50" s="45"/>
      <c r="D50" s="47"/>
      <c r="E50" s="40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2"/>
    </row>
    <row r="51" spans="1:20" s="43" customFormat="1" ht="14.1" customHeight="1" x14ac:dyDescent="0.15">
      <c r="A51" s="44"/>
      <c r="B51" s="45"/>
      <c r="C51" s="46" t="s">
        <v>49</v>
      </c>
      <c r="D51" s="39"/>
      <c r="E51" s="40">
        <v>33</v>
      </c>
      <c r="F51" s="41">
        <v>3523</v>
      </c>
      <c r="G51" s="41">
        <v>3307</v>
      </c>
      <c r="H51" s="41">
        <v>3656</v>
      </c>
      <c r="I51" s="41">
        <v>4695</v>
      </c>
      <c r="J51" s="41">
        <v>3863</v>
      </c>
      <c r="K51" s="41">
        <v>4157</v>
      </c>
      <c r="L51" s="41">
        <v>4088</v>
      </c>
      <c r="M51" s="41">
        <v>3999</v>
      </c>
      <c r="N51" s="41">
        <v>3658</v>
      </c>
      <c r="O51" s="41">
        <v>3762</v>
      </c>
      <c r="P51" s="41">
        <v>3225</v>
      </c>
      <c r="Q51" s="41">
        <v>6092</v>
      </c>
      <c r="R51" s="41">
        <f>IF(ISERR(SUM(F51:Q51)),"-",SUM(F51:Q51))</f>
        <v>48025</v>
      </c>
      <c r="S51" s="41">
        <f>IF(ISERR(R51/12),"-",R51/12)</f>
        <v>4002.0833333333335</v>
      </c>
      <c r="T51" s="42">
        <v>33</v>
      </c>
    </row>
    <row r="52" spans="1:20" s="43" customFormat="1" ht="14.1" customHeight="1" x14ac:dyDescent="0.15">
      <c r="A52" s="44"/>
      <c r="B52" s="45"/>
      <c r="C52" s="46" t="s">
        <v>50</v>
      </c>
      <c r="D52" s="39"/>
      <c r="E52" s="40">
        <v>34</v>
      </c>
      <c r="F52" s="41">
        <v>6309</v>
      </c>
      <c r="G52" s="41">
        <v>6001</v>
      </c>
      <c r="H52" s="41">
        <v>5779</v>
      </c>
      <c r="I52" s="41">
        <v>6323</v>
      </c>
      <c r="J52" s="41">
        <v>5298</v>
      </c>
      <c r="K52" s="41">
        <v>5521</v>
      </c>
      <c r="L52" s="41">
        <v>6228</v>
      </c>
      <c r="M52" s="41">
        <v>6299</v>
      </c>
      <c r="N52" s="41">
        <v>6918</v>
      </c>
      <c r="O52" s="41">
        <v>8541</v>
      </c>
      <c r="P52" s="41">
        <v>10278</v>
      </c>
      <c r="Q52" s="41">
        <v>17288</v>
      </c>
      <c r="R52" s="41">
        <f>IF(ISERR(SUM(F52:Q52)),"-",SUM(F52:Q52))</f>
        <v>90783</v>
      </c>
      <c r="S52" s="41">
        <f>IF(ISERR(R52/12),"-",R52/12)</f>
        <v>7565.25</v>
      </c>
      <c r="T52" s="42">
        <v>34</v>
      </c>
    </row>
    <row r="53" spans="1:20" s="43" customFormat="1" ht="14.1" customHeight="1" x14ac:dyDescent="0.15">
      <c r="A53" s="44"/>
      <c r="B53" s="45"/>
      <c r="C53" s="46" t="s">
        <v>51</v>
      </c>
      <c r="D53" s="39"/>
      <c r="E53" s="40">
        <v>35</v>
      </c>
      <c r="F53" s="41">
        <v>382</v>
      </c>
      <c r="G53" s="41">
        <v>318</v>
      </c>
      <c r="H53" s="41">
        <v>367</v>
      </c>
      <c r="I53" s="41">
        <v>495</v>
      </c>
      <c r="J53" s="41">
        <v>310</v>
      </c>
      <c r="K53" s="41">
        <v>272</v>
      </c>
      <c r="L53" s="41">
        <v>481</v>
      </c>
      <c r="M53" s="41">
        <v>660</v>
      </c>
      <c r="N53" s="41">
        <v>328</v>
      </c>
      <c r="O53" s="41">
        <v>447</v>
      </c>
      <c r="P53" s="41">
        <v>468</v>
      </c>
      <c r="Q53" s="41">
        <v>461</v>
      </c>
      <c r="R53" s="41">
        <f>IF(ISERR(SUM(F53:Q53)),"-",SUM(F53:Q53))</f>
        <v>4989</v>
      </c>
      <c r="S53" s="41">
        <f>IF(ISERR(R53/12),"-",R53/12)</f>
        <v>415.75</v>
      </c>
      <c r="T53" s="42">
        <v>35</v>
      </c>
    </row>
    <row r="54" spans="1:20" s="43" customFormat="1" ht="14.1" customHeight="1" x14ac:dyDescent="0.15">
      <c r="A54" s="44"/>
      <c r="B54" s="45"/>
      <c r="C54" s="46" t="s">
        <v>52</v>
      </c>
      <c r="D54" s="39"/>
      <c r="E54" s="40">
        <v>36</v>
      </c>
      <c r="F54" s="41">
        <v>8142</v>
      </c>
      <c r="G54" s="41">
        <v>7857</v>
      </c>
      <c r="H54" s="41">
        <v>7920</v>
      </c>
      <c r="I54" s="41">
        <v>8320</v>
      </c>
      <c r="J54" s="41">
        <v>7603</v>
      </c>
      <c r="K54" s="41">
        <v>7813</v>
      </c>
      <c r="L54" s="41">
        <v>7662</v>
      </c>
      <c r="M54" s="41">
        <v>6901</v>
      </c>
      <c r="N54" s="41">
        <v>7227</v>
      </c>
      <c r="O54" s="41">
        <v>9078</v>
      </c>
      <c r="P54" s="41">
        <v>9729</v>
      </c>
      <c r="Q54" s="41">
        <v>10905</v>
      </c>
      <c r="R54" s="41">
        <f>IF(ISERR(SUM(F54:Q54)),"-",SUM(F54:Q54))</f>
        <v>99157</v>
      </c>
      <c r="S54" s="41">
        <f>IF(ISERR(R54/12),"-",R54/12)</f>
        <v>8263.0833333333339</v>
      </c>
      <c r="T54" s="42">
        <v>36</v>
      </c>
    </row>
    <row r="55" spans="1:20" s="43" customFormat="1" ht="14.1" customHeight="1" x14ac:dyDescent="0.15">
      <c r="A55" s="44"/>
      <c r="B55" s="45"/>
      <c r="C55" s="46" t="s">
        <v>53</v>
      </c>
      <c r="D55" s="39"/>
      <c r="E55" s="40">
        <v>37</v>
      </c>
      <c r="F55" s="41">
        <v>6880</v>
      </c>
      <c r="G55" s="41">
        <v>6576</v>
      </c>
      <c r="H55" s="41">
        <v>7155</v>
      </c>
      <c r="I55" s="41">
        <v>6771</v>
      </c>
      <c r="J55" s="41">
        <v>6956</v>
      </c>
      <c r="K55" s="41">
        <v>6241</v>
      </c>
      <c r="L55" s="41">
        <v>7514</v>
      </c>
      <c r="M55" s="41">
        <v>6936</v>
      </c>
      <c r="N55" s="41">
        <v>7863</v>
      </c>
      <c r="O55" s="41">
        <v>8590</v>
      </c>
      <c r="P55" s="41">
        <v>8057</v>
      </c>
      <c r="Q55" s="41">
        <v>9839</v>
      </c>
      <c r="R55" s="41">
        <f>IF(ISERR(SUM(F55:Q55)),"-",SUM(F55:Q55))</f>
        <v>89378</v>
      </c>
      <c r="S55" s="41">
        <f>IF(ISERR(R55/12),"-",R55/12)</f>
        <v>7448.166666666667</v>
      </c>
      <c r="T55" s="42">
        <v>37</v>
      </c>
    </row>
    <row r="56" spans="1:20" s="43" customFormat="1" ht="14.1" customHeight="1" x14ac:dyDescent="0.15">
      <c r="A56" s="44"/>
      <c r="B56" s="45"/>
      <c r="C56" s="47"/>
      <c r="D56" s="45"/>
      <c r="E56" s="40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2"/>
    </row>
    <row r="57" spans="1:20" s="43" customFormat="1" ht="14.1" customHeight="1" x14ac:dyDescent="0.15">
      <c r="A57" s="38" t="s">
        <v>54</v>
      </c>
      <c r="B57" s="39"/>
      <c r="C57" s="39"/>
      <c r="D57" s="39"/>
      <c r="E57" s="40">
        <v>38</v>
      </c>
      <c r="F57" s="41">
        <f>SUBTOTAL(9,F58:F64)</f>
        <v>15089</v>
      </c>
      <c r="G57" s="41">
        <f>SUBTOTAL(9,G58:G64)</f>
        <v>14962</v>
      </c>
      <c r="H57" s="41">
        <f t="shared" ref="H57:Q57" si="5">SUBTOTAL(9,H58:H64)</f>
        <v>16632</v>
      </c>
      <c r="I57" s="41">
        <f t="shared" si="5"/>
        <v>16722</v>
      </c>
      <c r="J57" s="41">
        <f t="shared" si="5"/>
        <v>16264</v>
      </c>
      <c r="K57" s="41">
        <f t="shared" si="5"/>
        <v>16562</v>
      </c>
      <c r="L57" s="41">
        <f t="shared" si="5"/>
        <v>19231</v>
      </c>
      <c r="M57" s="41">
        <f t="shared" si="5"/>
        <v>17224</v>
      </c>
      <c r="N57" s="41">
        <f t="shared" si="5"/>
        <v>19231</v>
      </c>
      <c r="O57" s="41">
        <f t="shared" si="5"/>
        <v>20582</v>
      </c>
      <c r="P57" s="41">
        <f t="shared" si="5"/>
        <v>20707</v>
      </c>
      <c r="Q57" s="41">
        <f t="shared" si="5"/>
        <v>23407</v>
      </c>
      <c r="R57" s="41">
        <f>IF(ISERR(SUM(F57:Q57)),"-",SUM(F57:Q57))</f>
        <v>216613</v>
      </c>
      <c r="S57" s="41">
        <f>IF(ISERR(R57/12),"-",R57/12)</f>
        <v>18051.083333333332</v>
      </c>
      <c r="T57" s="42">
        <v>38</v>
      </c>
    </row>
    <row r="58" spans="1:20" s="43" customFormat="1" ht="14.1" customHeight="1" x14ac:dyDescent="0.15">
      <c r="A58" s="44"/>
      <c r="B58" s="45"/>
      <c r="C58" s="46" t="s">
        <v>29</v>
      </c>
      <c r="D58" s="39"/>
      <c r="E58" s="40">
        <v>39</v>
      </c>
      <c r="F58" s="41">
        <v>2341</v>
      </c>
      <c r="G58" s="41">
        <v>2588</v>
      </c>
      <c r="H58" s="41">
        <v>2646</v>
      </c>
      <c r="I58" s="41">
        <v>2927</v>
      </c>
      <c r="J58" s="41">
        <v>2822</v>
      </c>
      <c r="K58" s="41">
        <v>3144</v>
      </c>
      <c r="L58" s="41">
        <v>3870</v>
      </c>
      <c r="M58" s="41">
        <v>3476</v>
      </c>
      <c r="N58" s="41">
        <v>3296</v>
      </c>
      <c r="O58" s="41">
        <v>3954</v>
      </c>
      <c r="P58" s="41">
        <v>3884</v>
      </c>
      <c r="Q58" s="41">
        <v>4417</v>
      </c>
      <c r="R58" s="41">
        <f>IF(ISERR(SUM(F58:Q58)),"-",SUM(F58:Q58))</f>
        <v>39365</v>
      </c>
      <c r="S58" s="41">
        <f>IF(ISERR(R58/12),"-",R58/12)</f>
        <v>3280.4166666666665</v>
      </c>
      <c r="T58" s="42">
        <v>39</v>
      </c>
    </row>
    <row r="59" spans="1:20" s="43" customFormat="1" ht="14.1" customHeight="1" x14ac:dyDescent="0.15">
      <c r="A59" s="44"/>
      <c r="B59" s="45"/>
      <c r="C59" s="46" t="s">
        <v>30</v>
      </c>
      <c r="D59" s="39"/>
      <c r="E59" s="40">
        <v>40</v>
      </c>
      <c r="F59" s="41">
        <v>199</v>
      </c>
      <c r="G59" s="41">
        <v>193</v>
      </c>
      <c r="H59" s="41">
        <v>241</v>
      </c>
      <c r="I59" s="41">
        <v>203</v>
      </c>
      <c r="J59" s="41">
        <v>284</v>
      </c>
      <c r="K59" s="41">
        <v>307</v>
      </c>
      <c r="L59" s="41">
        <v>313</v>
      </c>
      <c r="M59" s="41">
        <v>248</v>
      </c>
      <c r="N59" s="41">
        <v>211</v>
      </c>
      <c r="O59" s="41">
        <v>164</v>
      </c>
      <c r="P59" s="41">
        <v>175</v>
      </c>
      <c r="Q59" s="41">
        <v>188</v>
      </c>
      <c r="R59" s="41">
        <f>IF(ISERR(SUM(F59:Q59)),"-",SUM(F59:Q59))</f>
        <v>2726</v>
      </c>
      <c r="S59" s="41">
        <f>IF(ISERR(R59/12),"-",R59/12)</f>
        <v>227.16666666666666</v>
      </c>
      <c r="T59" s="42">
        <v>40</v>
      </c>
    </row>
    <row r="60" spans="1:20" s="43" customFormat="1" ht="14.1" customHeight="1" x14ac:dyDescent="0.15">
      <c r="A60" s="44"/>
      <c r="B60" s="45"/>
      <c r="C60" s="46" t="s">
        <v>55</v>
      </c>
      <c r="D60" s="39"/>
      <c r="E60" s="40">
        <v>41</v>
      </c>
      <c r="F60" s="41">
        <v>2549</v>
      </c>
      <c r="G60" s="41">
        <v>2768</v>
      </c>
      <c r="H60" s="41">
        <v>3136</v>
      </c>
      <c r="I60" s="41">
        <v>3247</v>
      </c>
      <c r="J60" s="41">
        <v>3495</v>
      </c>
      <c r="K60" s="41">
        <v>3338</v>
      </c>
      <c r="L60" s="41">
        <v>4009</v>
      </c>
      <c r="M60" s="41">
        <v>3401</v>
      </c>
      <c r="N60" s="41">
        <v>3332</v>
      </c>
      <c r="O60" s="41">
        <v>3157</v>
      </c>
      <c r="P60" s="41">
        <v>3346</v>
      </c>
      <c r="Q60" s="41">
        <v>3986</v>
      </c>
      <c r="R60" s="41">
        <f>IF(ISERR(SUM(F60:Q60)),"-",SUM(F60:Q60))</f>
        <v>39764</v>
      </c>
      <c r="S60" s="41">
        <f>IF(ISERR(R60/12),"-",R60/12)</f>
        <v>3313.6666666666665</v>
      </c>
      <c r="T60" s="42">
        <v>41</v>
      </c>
    </row>
    <row r="61" spans="1:20" s="43" customFormat="1" ht="14.1" customHeight="1" x14ac:dyDescent="0.15">
      <c r="A61" s="44"/>
      <c r="B61" s="45"/>
      <c r="C61" s="46" t="s">
        <v>56</v>
      </c>
      <c r="D61" s="39"/>
      <c r="E61" s="40">
        <v>42</v>
      </c>
      <c r="F61" s="41">
        <v>1075</v>
      </c>
      <c r="G61" s="41">
        <v>1025</v>
      </c>
      <c r="H61" s="41">
        <v>1284</v>
      </c>
      <c r="I61" s="41">
        <v>1230</v>
      </c>
      <c r="J61" s="41">
        <v>1072</v>
      </c>
      <c r="K61" s="41">
        <v>1034</v>
      </c>
      <c r="L61" s="41">
        <v>1046</v>
      </c>
      <c r="M61" s="41">
        <v>1337</v>
      </c>
      <c r="N61" s="41">
        <v>1265</v>
      </c>
      <c r="O61" s="41">
        <v>1671</v>
      </c>
      <c r="P61" s="41">
        <v>1626</v>
      </c>
      <c r="Q61" s="41">
        <v>2346</v>
      </c>
      <c r="R61" s="41">
        <f>IF(ISERR(SUM(F61:Q61)),"-",SUM(F61:Q61))</f>
        <v>16011</v>
      </c>
      <c r="S61" s="41">
        <f>IF(ISERR(R61/12),"-",R61/12)</f>
        <v>1334.25</v>
      </c>
      <c r="T61" s="42">
        <v>42</v>
      </c>
    </row>
    <row r="62" spans="1:20" s="43" customFormat="1" ht="14.1" customHeight="1" x14ac:dyDescent="0.15">
      <c r="A62" s="44"/>
      <c r="B62" s="45"/>
      <c r="C62" s="47"/>
      <c r="D62" s="45"/>
      <c r="E62" s="40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2"/>
    </row>
    <row r="63" spans="1:20" s="43" customFormat="1" ht="14.1" customHeight="1" x14ac:dyDescent="0.15">
      <c r="A63" s="44"/>
      <c r="B63" s="45"/>
      <c r="C63" s="46" t="s">
        <v>57</v>
      </c>
      <c r="D63" s="39"/>
      <c r="E63" s="40">
        <v>43</v>
      </c>
      <c r="F63" s="41">
        <v>483</v>
      </c>
      <c r="G63" s="41">
        <v>367</v>
      </c>
      <c r="H63" s="41">
        <v>346</v>
      </c>
      <c r="I63" s="41">
        <v>447</v>
      </c>
      <c r="J63" s="41">
        <v>333</v>
      </c>
      <c r="K63" s="41">
        <v>412</v>
      </c>
      <c r="L63" s="41">
        <v>742</v>
      </c>
      <c r="M63" s="41">
        <v>664</v>
      </c>
      <c r="N63" s="41">
        <v>984</v>
      </c>
      <c r="O63" s="41">
        <v>1477</v>
      </c>
      <c r="P63" s="41">
        <v>2308</v>
      </c>
      <c r="Q63" s="41">
        <v>2666</v>
      </c>
      <c r="R63" s="41">
        <f>IF(ISERR(SUM(F63:Q63)),"-",SUM(F63:Q63))</f>
        <v>11229</v>
      </c>
      <c r="S63" s="41">
        <f>IF(ISERR(R63/12),"-",R63/12)</f>
        <v>935.75</v>
      </c>
      <c r="T63" s="42">
        <v>43</v>
      </c>
    </row>
    <row r="64" spans="1:20" s="43" customFormat="1" ht="14.1" customHeight="1" x14ac:dyDescent="0.15">
      <c r="A64" s="44"/>
      <c r="B64" s="45"/>
      <c r="C64" s="46" t="s">
        <v>58</v>
      </c>
      <c r="D64" s="39"/>
      <c r="E64" s="40">
        <v>44</v>
      </c>
      <c r="F64" s="41">
        <v>8442</v>
      </c>
      <c r="G64" s="41">
        <v>8021</v>
      </c>
      <c r="H64" s="41">
        <v>8979</v>
      </c>
      <c r="I64" s="41">
        <v>8668</v>
      </c>
      <c r="J64" s="41">
        <v>8258</v>
      </c>
      <c r="K64" s="41">
        <v>8327</v>
      </c>
      <c r="L64" s="41">
        <v>9251</v>
      </c>
      <c r="M64" s="41">
        <v>8098</v>
      </c>
      <c r="N64" s="41">
        <v>10143</v>
      </c>
      <c r="O64" s="41">
        <v>10159</v>
      </c>
      <c r="P64" s="41">
        <v>9368</v>
      </c>
      <c r="Q64" s="41">
        <v>9804</v>
      </c>
      <c r="R64" s="41">
        <f>IF(ISERR(SUM(F64:Q64)),"-",SUM(F64:Q64))</f>
        <v>107518</v>
      </c>
      <c r="S64" s="41">
        <f>IF(ISERR(R64/12),"-",R64/12)</f>
        <v>8959.8333333333339</v>
      </c>
      <c r="T64" s="42">
        <v>44</v>
      </c>
    </row>
    <row r="65" spans="1:20" s="43" customFormat="1" ht="14.1" customHeight="1" x14ac:dyDescent="0.15">
      <c r="A65" s="44"/>
      <c r="B65" s="45"/>
      <c r="C65" s="47"/>
      <c r="D65" s="45"/>
      <c r="E65" s="40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2"/>
    </row>
    <row r="66" spans="1:20" s="43" customFormat="1" ht="14.1" customHeight="1" x14ac:dyDescent="0.15">
      <c r="A66" s="38" t="s">
        <v>59</v>
      </c>
      <c r="B66" s="39"/>
      <c r="C66" s="39"/>
      <c r="D66" s="39"/>
      <c r="E66" s="40">
        <v>45</v>
      </c>
      <c r="F66" s="41">
        <v>27111</v>
      </c>
      <c r="G66" s="41">
        <v>26005</v>
      </c>
      <c r="H66" s="41">
        <v>28439</v>
      </c>
      <c r="I66" s="41">
        <v>30125</v>
      </c>
      <c r="J66" s="41">
        <v>27699</v>
      </c>
      <c r="K66" s="41">
        <v>28764</v>
      </c>
      <c r="L66" s="41">
        <v>32809</v>
      </c>
      <c r="M66" s="41">
        <v>30138</v>
      </c>
      <c r="N66" s="41">
        <v>28534</v>
      </c>
      <c r="O66" s="41">
        <v>31606</v>
      </c>
      <c r="P66" s="41">
        <v>30447</v>
      </c>
      <c r="Q66" s="41">
        <v>43540</v>
      </c>
      <c r="R66" s="41">
        <f>IF(ISERR(SUM(F66:Q66)),"-",SUM(F66:Q66))</f>
        <v>365217</v>
      </c>
      <c r="S66" s="41">
        <f>IF(ISERR(R66/12),"-",R66/12)</f>
        <v>30434.75</v>
      </c>
      <c r="T66" s="42">
        <v>45</v>
      </c>
    </row>
    <row r="67" spans="1:20" ht="12" customHeight="1" x14ac:dyDescent="0.15">
      <c r="A67" s="48"/>
      <c r="B67" s="48"/>
      <c r="C67" s="48"/>
      <c r="D67" s="48"/>
      <c r="E67" s="49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50"/>
    </row>
  </sheetData>
  <mergeCells count="39">
    <mergeCell ref="C61:D61"/>
    <mergeCell ref="C63:D63"/>
    <mergeCell ref="C64:D64"/>
    <mergeCell ref="A66:D66"/>
    <mergeCell ref="C54:D54"/>
    <mergeCell ref="C55:D55"/>
    <mergeCell ref="A57:D57"/>
    <mergeCell ref="C58:D58"/>
    <mergeCell ref="C59:D59"/>
    <mergeCell ref="C60:D60"/>
    <mergeCell ref="C43:D43"/>
    <mergeCell ref="C45:D45"/>
    <mergeCell ref="C46:D46"/>
    <mergeCell ref="C51:D51"/>
    <mergeCell ref="C52:D52"/>
    <mergeCell ref="C53:D53"/>
    <mergeCell ref="C36:D36"/>
    <mergeCell ref="C37:D37"/>
    <mergeCell ref="C39:D39"/>
    <mergeCell ref="C40:D40"/>
    <mergeCell ref="C41:D41"/>
    <mergeCell ref="C42:D42"/>
    <mergeCell ref="C27:D27"/>
    <mergeCell ref="C28:D28"/>
    <mergeCell ref="C29:D29"/>
    <mergeCell ref="C30:D30"/>
    <mergeCell ref="C34:D34"/>
    <mergeCell ref="C35:D35"/>
    <mergeCell ref="A11:D11"/>
    <mergeCell ref="A13:D13"/>
    <mergeCell ref="A15:D15"/>
    <mergeCell ref="C16:D16"/>
    <mergeCell ref="C24:D24"/>
    <mergeCell ref="C25:D25"/>
    <mergeCell ref="A3:T3"/>
    <mergeCell ref="K5:L5"/>
    <mergeCell ref="C6:K6"/>
    <mergeCell ref="A7:E9"/>
    <mergeCell ref="R7:R9"/>
  </mergeCells>
  <phoneticPr fontId="3"/>
  <printOptions horizontalCentered="1"/>
  <pageMargins left="0.78740157480314965" right="0.39370078740157483" top="0.39370078740157483" bottom="0.39370078740157483" header="0" footer="0"/>
  <pageSetup paperSize="8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月別品目別月間出庫量表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2020-07-23T09:54:40Z</dcterms:created>
  <dcterms:modified xsi:type="dcterms:W3CDTF">2020-07-23T09:54:42Z</dcterms:modified>
</cp:coreProperties>
</file>