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13_ncr:1_{975F7BFA-9070-4EF3-BBA8-198F4648C013}" xr6:coauthVersionLast="36" xr6:coauthVersionMax="36" xr10:uidLastSave="{00000000-0000-0000-0000-000000000000}"/>
  <bookViews>
    <workbookView xWindow="0" yWindow="0" windowWidth="14625" windowHeight="10485" xr2:uid="{27E57525-7AD8-4E1D-9232-CBA57F375690}"/>
  </bookViews>
  <sheets>
    <sheet name="月別産地・消費地別調査工場数表" sheetId="2" r:id="rId1"/>
    <sheet name="月別産地・消費地別調査冷蔵能力表" sheetId="3" r:id="rId2"/>
  </sheets>
  <externalReferences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3" l="1"/>
  <c r="R23" i="3" s="1"/>
  <c r="Q22" i="3"/>
  <c r="R22" i="3" s="1"/>
  <c r="Q21" i="3"/>
  <c r="R21" i="3" s="1"/>
  <c r="P20" i="3"/>
  <c r="O20" i="3"/>
  <c r="N20" i="3"/>
  <c r="M20" i="3"/>
  <c r="L20" i="3"/>
  <c r="K20" i="3"/>
  <c r="J20" i="3"/>
  <c r="I20" i="3"/>
  <c r="H20" i="3"/>
  <c r="G20" i="3"/>
  <c r="F20" i="3"/>
  <c r="E20" i="3"/>
  <c r="Q18" i="3"/>
  <c r="R18" i="3" s="1"/>
  <c r="Q17" i="3"/>
  <c r="R17" i="3" s="1"/>
  <c r="Q16" i="3"/>
  <c r="R16" i="3" s="1"/>
  <c r="P15" i="3"/>
  <c r="O15" i="3"/>
  <c r="N15" i="3"/>
  <c r="M15" i="3"/>
  <c r="L15" i="3"/>
  <c r="K15" i="3"/>
  <c r="J15" i="3"/>
  <c r="I15" i="3"/>
  <c r="H15" i="3"/>
  <c r="G15" i="3"/>
  <c r="F15" i="3"/>
  <c r="E15" i="3"/>
  <c r="P13" i="3"/>
  <c r="O13" i="3"/>
  <c r="N13" i="3"/>
  <c r="M13" i="3"/>
  <c r="L13" i="3"/>
  <c r="K13" i="3"/>
  <c r="J13" i="3"/>
  <c r="I13" i="3"/>
  <c r="H13" i="3"/>
  <c r="G13" i="3"/>
  <c r="F13" i="3"/>
  <c r="E13" i="3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P10" i="3" s="1"/>
  <c r="O11" i="3"/>
  <c r="N11" i="3"/>
  <c r="M11" i="3"/>
  <c r="L11" i="3"/>
  <c r="K11" i="3"/>
  <c r="J11" i="3"/>
  <c r="J10" i="3" s="1"/>
  <c r="I11" i="3"/>
  <c r="H11" i="3"/>
  <c r="G11" i="3"/>
  <c r="F11" i="3"/>
  <c r="E11" i="3"/>
  <c r="Q13" i="2"/>
  <c r="R13" i="2" s="1"/>
  <c r="Q12" i="2"/>
  <c r="R12" i="2" s="1"/>
  <c r="P11" i="2"/>
  <c r="O11" i="2"/>
  <c r="N11" i="2"/>
  <c r="M11" i="2"/>
  <c r="L11" i="2"/>
  <c r="K11" i="2"/>
  <c r="J11" i="2"/>
  <c r="I11" i="2"/>
  <c r="H11" i="2"/>
  <c r="G11" i="2"/>
  <c r="F11" i="2"/>
  <c r="E11" i="2"/>
  <c r="E10" i="3" l="1"/>
  <c r="O10" i="3"/>
  <c r="N10" i="3"/>
  <c r="M10" i="3"/>
  <c r="L10" i="3"/>
  <c r="K10" i="3"/>
  <c r="I10" i="3"/>
  <c r="H10" i="3"/>
  <c r="G10" i="3"/>
  <c r="F10" i="3"/>
  <c r="Q20" i="3"/>
  <c r="R20" i="3" s="1"/>
  <c r="Q11" i="3"/>
  <c r="R11" i="3" s="1"/>
  <c r="Q12" i="3"/>
  <c r="R12" i="3" s="1"/>
  <c r="Q13" i="3"/>
  <c r="R13" i="3" s="1"/>
  <c r="Q15" i="3"/>
  <c r="R15" i="3" s="1"/>
  <c r="Q11" i="2"/>
  <c r="R11" i="2" s="1"/>
  <c r="Q10" i="3" l="1"/>
  <c r="R10" i="3" s="1"/>
</calcChain>
</file>

<file path=xl/sharedStrings.xml><?xml version="1.0" encoding="utf-8"?>
<sst xmlns="http://schemas.openxmlformats.org/spreadsheetml/2006/main" count="62" uniqueCount="38">
  <si>
    <t>１　月 別 産 地 ・ 消 費 地 別 調 査 工 場 数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</si>
  <si>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単位：工場</t>
    <phoneticPr fontId="8"/>
  </si>
  <si>
    <t>区　　　　　分</t>
    <rPh sb="0" eb="7">
      <t>クブン</t>
    </rPh>
    <phoneticPr fontId="8"/>
  </si>
  <si>
    <t>年間延べ</t>
    <rPh sb="0" eb="2">
      <t>ネ</t>
    </rPh>
    <rPh sb="2" eb="3">
      <t>ノ</t>
    </rPh>
    <phoneticPr fontId="8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</si>
  <si>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</si>
  <si>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</si>
  <si>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</si>
  <si>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</si>
  <si>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</si>
  <si>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</si>
  <si>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</si>
  <si>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</si>
  <si>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</si>
  <si>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</si>
  <si>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</si>
  <si>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年平均</t>
    <phoneticPr fontId="10"/>
  </si>
  <si>
    <t>区分</t>
  </si>
  <si>
    <t>1  月</t>
  </si>
  <si>
    <t>工 場 数</t>
  </si>
  <si>
    <t>工場数</t>
    <rPh sb="0" eb="3">
      <t>コウジョウスウ</t>
    </rPh>
    <phoneticPr fontId="8"/>
  </si>
  <si>
    <t>産地</t>
    <rPh sb="0" eb="2">
      <t>サンチ</t>
    </rPh>
    <phoneticPr fontId="8"/>
  </si>
  <si>
    <t>消費地</t>
    <rPh sb="0" eb="3">
      <t>ショウヒチ</t>
    </rPh>
    <phoneticPr fontId="8"/>
  </si>
  <si>
    <t>２　月 別 産 地 ・ 消 費 地 別 調 査 冷 蔵 能 力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</si>
  <si>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単位：Ｔ</t>
    <rPh sb="0" eb="2">
      <t>タンイ</t>
    </rPh>
    <phoneticPr fontId="8"/>
  </si>
  <si>
    <t>冷蔵能力</t>
    <phoneticPr fontId="10"/>
  </si>
  <si>
    <t>計</t>
    <rPh sb="0" eb="1">
      <t>ケイ</t>
    </rPh>
    <phoneticPr fontId="8"/>
  </si>
  <si>
    <t>ＳＦ級</t>
    <rPh sb="2" eb="3">
      <t>キュウ</t>
    </rPh>
    <phoneticPr fontId="8"/>
  </si>
  <si>
    <t>Ｆ級</t>
    <rPh sb="1" eb="2">
      <t>キュウ</t>
    </rPh>
    <phoneticPr fontId="8"/>
  </si>
  <si>
    <t>Ｃ級</t>
    <rPh sb="1" eb="2">
      <t>キュウ</t>
    </rPh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</si>
  <si>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</si>
  <si>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</si>
  <si>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</si>
  <si>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</si>
  <si>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</si>
  <si>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</si>
  <si>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</si>
  <si>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</si>
  <si>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注：冷蔵能力は温度別にＳＦ級（-40℃以下）、Ｆ級（-20℃以下-40℃未満）、Ｃ級（10℃以下-20℃未満）に区分する。</t>
    <rPh sb="0" eb="1">
      <t>チュウ</t>
    </rPh>
    <rPh sb="2" eb="4">
      <t>レイゾウ</t>
    </rPh>
    <rPh sb="4" eb="6">
      <t>ノウリョク</t>
    </rPh>
    <rPh sb="7" eb="9">
      <t>オンド</t>
    </rPh>
    <rPh sb="9" eb="10">
      <t>ベツ</t>
    </rPh>
    <rPh sb="13" eb="14">
      <t>キュウ</t>
    </rPh>
    <rPh sb="19" eb="21">
      <t>イカ</t>
    </rPh>
    <rPh sb="24" eb="25">
      <t>キュウ</t>
    </rPh>
    <rPh sb="30" eb="32">
      <t>イカ</t>
    </rPh>
    <rPh sb="36" eb="38">
      <t>ミマン</t>
    </rPh>
    <rPh sb="41" eb="42">
      <t>キュウ</t>
    </rPh>
    <rPh sb="46" eb="48">
      <t>イカ</t>
    </rPh>
    <rPh sb="52" eb="54">
      <t>ミマン</t>
    </rPh>
    <rPh sb="56" eb="58">
      <t>クブン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</si>
</sst>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"/>
    <numFmt numFmtId="177" formatCode="gg&quot;.&quot;ee"/>
    <numFmt numFmtId="178" formatCode="#\ ###\ ##0\ ;&quot;-&quot;;&quot;-&quot;;"/>
    <numFmt numFmtId="179" formatCode="#\ ###\ ##0\ ;\-#\ ###\ ##0\ ;\-;@\ "/>
    <numFmt numFmtId="180" formatCode="#\ ###\ 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/>
    <xf numFmtId="49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/>
    <xf numFmtId="49" fontId="5" fillId="0" borderId="0" xfId="1" applyNumberFormat="1" applyFont="1" applyFill="1"/>
    <xf numFmtId="176" fontId="7" fillId="0" borderId="0" xfId="1" applyNumberFormat="1" applyFont="1" applyFill="1"/>
    <xf numFmtId="176" fontId="10" fillId="0" borderId="0" xfId="1" applyNumberFormat="1" applyFont="1" applyFill="1"/>
    <xf numFmtId="176" fontId="11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/>
    <xf numFmtId="49" fontId="5" fillId="0" borderId="5" xfId="1" applyNumberFormat="1" applyFont="1" applyFill="1" applyBorder="1"/>
    <xf numFmtId="176" fontId="5" fillId="0" borderId="6" xfId="1" applyNumberFormat="1" applyFont="1" applyFill="1" applyBorder="1"/>
    <xf numFmtId="49" fontId="5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176" fontId="5" fillId="0" borderId="7" xfId="1" applyNumberFormat="1" applyFont="1" applyFill="1" applyBorder="1"/>
    <xf numFmtId="49" fontId="5" fillId="0" borderId="8" xfId="1" applyNumberFormat="1" applyFont="1" applyFill="1" applyBorder="1"/>
    <xf numFmtId="176" fontId="5" fillId="0" borderId="9" xfId="1" applyNumberFormat="1" applyFont="1" applyFill="1" applyBorder="1"/>
    <xf numFmtId="49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10" xfId="1" applyNumberFormat="1" applyFont="1" applyFill="1" applyBorder="1"/>
    <xf numFmtId="49" fontId="5" fillId="0" borderId="11" xfId="1" applyNumberFormat="1" applyFont="1" applyFill="1" applyBorder="1"/>
    <xf numFmtId="180" fontId="5" fillId="0" borderId="0" xfId="1" applyNumberFormat="1" applyFont="1" applyFill="1"/>
    <xf numFmtId="0" fontId="5" fillId="0" borderId="6" xfId="1" applyNumberFormat="1" applyFont="1" applyFill="1" applyBorder="1"/>
    <xf numFmtId="176" fontId="13" fillId="0" borderId="0" xfId="1" applyNumberFormat="1" applyFont="1" applyFill="1"/>
    <xf numFmtId="176" fontId="13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3" fillId="0" borderId="5" xfId="1" applyNumberFormat="1" applyFont="1" applyFill="1" applyBorder="1" applyAlignment="1">
      <alignment horizontal="right"/>
    </xf>
    <xf numFmtId="176" fontId="13" fillId="0" borderId="6" xfId="1" applyNumberFormat="1" applyFont="1" applyFill="1" applyBorder="1"/>
    <xf numFmtId="176" fontId="14" fillId="0" borderId="0" xfId="1" applyNumberFormat="1" applyFont="1" applyFill="1"/>
    <xf numFmtId="176" fontId="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left" shrinkToFit="1"/>
    </xf>
    <xf numFmtId="0" fontId="1" fillId="0" borderId="0" xfId="1" applyFont="1" applyFill="1" applyAlignment="1">
      <alignment horizontal="left" shrinkToFit="1"/>
    </xf>
    <xf numFmtId="49" fontId="9" fillId="0" borderId="0" xfId="1" applyNumberFormat="1" applyFont="1" applyFill="1" applyAlignment="1">
      <alignment horizontal="left" shrinkToFit="1"/>
    </xf>
    <xf numFmtId="176" fontId="12" fillId="0" borderId="1" xfId="1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Alignment="1">
      <alignment horizontal="distributed"/>
    </xf>
  </cellXfs>
  <cellStyles count="2">
    <cellStyle name="標準" xfId="0" builtinId="0"/>
    <cellStyle name="標準 3" xfId="1" xr:uid="{07C44D36-F80E-422C-8E39-18FB78AF4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D2E8-A3E9-4B3E-9E2E-73F92B1B5F8A}">
  <sheetPr codeName="Sheet11"/>
  <dimension ref="A1:S14"/>
  <sheetViews>
    <sheetView tabSelected="1"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T3" sqref="T3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s="1" customFormat="1" ht="17.25" customHeight="1" x14ac:dyDescent="0.15">
      <c r="C1" s="2"/>
      <c r="D1" s="3"/>
      <c r="S1" s="4"/>
    </row>
    <row r="2" spans="1:19" ht="13.5" customHeight="1" x14ac:dyDescent="0.15">
      <c r="C2" s="6"/>
    </row>
    <row r="3" spans="1:19" s="8" customFormat="1" ht="21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9" customFormat="1" ht="12" customHeight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9" s="10" customFormat="1" ht="12" customHeight="1" x14ac:dyDescent="0.15">
      <c r="A5" s="54"/>
      <c r="B5" s="53"/>
      <c r="C5" s="53"/>
      <c r="D5" s="53"/>
      <c r="E5" s="53"/>
      <c r="F5" s="53"/>
      <c r="G5" s="53"/>
      <c r="H5" s="53"/>
      <c r="I5" s="53"/>
      <c r="J5" s="53"/>
      <c r="R5" s="11"/>
    </row>
    <row r="6" spans="1:19" s="12" customFormat="1" ht="17.100000000000001" customHeight="1" thickBot="1" x14ac:dyDescent="0.45">
      <c r="A6" s="55"/>
      <c r="B6" s="56"/>
      <c r="C6" s="56"/>
      <c r="D6" s="56"/>
      <c r="E6" s="56"/>
      <c r="F6" s="56"/>
      <c r="G6" s="56"/>
      <c r="H6" s="56"/>
      <c r="I6" s="56"/>
      <c r="J6" s="56"/>
      <c r="R6" s="13" t="s">
        <v>1</v>
      </c>
    </row>
    <row r="7" spans="1:19" s="19" customFormat="1" ht="15" customHeight="1" thickTop="1" x14ac:dyDescent="0.4">
      <c r="A7" s="57" t="s">
        <v>2</v>
      </c>
      <c r="B7" s="57"/>
      <c r="C7" s="57"/>
      <c r="D7" s="58"/>
      <c r="E7" s="14">
        <v>42736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3</v>
      </c>
      <c r="R7" s="17"/>
      <c r="S7" s="18"/>
    </row>
    <row r="8" spans="1:19" s="19" customFormat="1" ht="15" customHeight="1" x14ac:dyDescent="0.4">
      <c r="A8" s="59"/>
      <c r="B8" s="59"/>
      <c r="C8" s="59"/>
      <c r="D8" s="60"/>
      <c r="E8" s="20"/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14</v>
      </c>
      <c r="Q8" s="22"/>
      <c r="R8" s="23" t="s">
        <v>15</v>
      </c>
      <c r="S8" s="20" t="s">
        <v>16</v>
      </c>
    </row>
    <row r="9" spans="1:19" s="19" customFormat="1" ht="15" customHeight="1" x14ac:dyDescent="0.4">
      <c r="A9" s="61"/>
      <c r="B9" s="61"/>
      <c r="C9" s="61"/>
      <c r="D9" s="62"/>
      <c r="E9" s="24" t="s">
        <v>17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18</v>
      </c>
      <c r="R9" s="27"/>
      <c r="S9" s="24"/>
    </row>
    <row r="10" spans="1:19" ht="22.5" customHeight="1" x14ac:dyDescent="0.15">
      <c r="A10" s="28"/>
      <c r="B10" s="28"/>
      <c r="C10" s="28"/>
      <c r="D10" s="29"/>
      <c r="S10" s="30"/>
    </row>
    <row r="11" spans="1:19" ht="22.5" customHeight="1" x14ac:dyDescent="0.15">
      <c r="A11" s="63" t="s">
        <v>19</v>
      </c>
      <c r="B11" s="64"/>
      <c r="C11" s="65"/>
      <c r="D11" s="31">
        <v>1</v>
      </c>
      <c r="E11" s="32">
        <f t="shared" ref="E11:P11" si="0">IF(ISERR(SUM(E12:E13)),"-",SUM(E12:E13))</f>
        <v>500</v>
      </c>
      <c r="F11" s="32">
        <f t="shared" si="0"/>
        <v>499</v>
      </c>
      <c r="G11" s="32">
        <f t="shared" si="0"/>
        <v>498</v>
      </c>
      <c r="H11" s="32">
        <f t="shared" si="0"/>
        <v>494</v>
      </c>
      <c r="I11" s="32">
        <f t="shared" si="0"/>
        <v>493</v>
      </c>
      <c r="J11" s="32">
        <f t="shared" si="0"/>
        <v>489</v>
      </c>
      <c r="K11" s="32">
        <f t="shared" si="0"/>
        <v>488</v>
      </c>
      <c r="L11" s="32">
        <f t="shared" si="0"/>
        <v>488</v>
      </c>
      <c r="M11" s="32">
        <f t="shared" si="0"/>
        <v>488</v>
      </c>
      <c r="N11" s="32">
        <f t="shared" si="0"/>
        <v>486</v>
      </c>
      <c r="O11" s="32">
        <f t="shared" si="0"/>
        <v>487</v>
      </c>
      <c r="P11" s="32">
        <f t="shared" si="0"/>
        <v>486</v>
      </c>
      <c r="Q11" s="32">
        <f>IF(ISERR(SUM(E11:P11)),"-",SUM(E11:P11))</f>
        <v>5896</v>
      </c>
      <c r="R11" s="32">
        <f>IF(ISERR(Q11/12),"-",Q11/12)</f>
        <v>491.33333333333331</v>
      </c>
      <c r="S11" s="33">
        <v>1</v>
      </c>
    </row>
    <row r="12" spans="1:19" ht="22.5" customHeight="1" x14ac:dyDescent="0.15">
      <c r="A12" s="28"/>
      <c r="B12" s="50" t="s">
        <v>20</v>
      </c>
      <c r="C12" s="50"/>
      <c r="D12" s="31">
        <v>2</v>
      </c>
      <c r="E12" s="34">
        <v>333</v>
      </c>
      <c r="F12" s="34">
        <v>333</v>
      </c>
      <c r="G12" s="34">
        <v>333</v>
      </c>
      <c r="H12" s="34">
        <v>330</v>
      </c>
      <c r="I12" s="34">
        <v>330</v>
      </c>
      <c r="J12" s="34">
        <v>326</v>
      </c>
      <c r="K12" s="34">
        <v>325</v>
      </c>
      <c r="L12" s="34">
        <v>325</v>
      </c>
      <c r="M12" s="34">
        <v>325</v>
      </c>
      <c r="N12" s="34">
        <v>325</v>
      </c>
      <c r="O12" s="34">
        <v>326</v>
      </c>
      <c r="P12" s="34">
        <v>326</v>
      </c>
      <c r="Q12" s="34">
        <f>IF(ISERR(SUM(E12:P12)),"-",SUM(E12:P12))</f>
        <v>3937</v>
      </c>
      <c r="R12" s="34">
        <f>IF(ISERR(Q12/12),"-",Q12/12)</f>
        <v>328.08333333333331</v>
      </c>
      <c r="S12" s="33">
        <v>2</v>
      </c>
    </row>
    <row r="13" spans="1:19" ht="22.5" customHeight="1" x14ac:dyDescent="0.15">
      <c r="A13" s="28"/>
      <c r="B13" s="50" t="s">
        <v>21</v>
      </c>
      <c r="C13" s="50"/>
      <c r="D13" s="31">
        <v>3</v>
      </c>
      <c r="E13" s="34">
        <v>167</v>
      </c>
      <c r="F13" s="34">
        <v>166</v>
      </c>
      <c r="G13" s="34">
        <v>165</v>
      </c>
      <c r="H13" s="34">
        <v>164</v>
      </c>
      <c r="I13" s="34">
        <v>163</v>
      </c>
      <c r="J13" s="34">
        <v>163</v>
      </c>
      <c r="K13" s="34">
        <v>163</v>
      </c>
      <c r="L13" s="34">
        <v>163</v>
      </c>
      <c r="M13" s="34">
        <v>163</v>
      </c>
      <c r="N13" s="34">
        <v>161</v>
      </c>
      <c r="O13" s="34">
        <v>161</v>
      </c>
      <c r="P13" s="34">
        <v>160</v>
      </c>
      <c r="Q13" s="34">
        <f>IF(ISERR(SUM(E13:P13)),"-",SUM(E13:P13))</f>
        <v>1959</v>
      </c>
      <c r="R13" s="34">
        <f>IF(ISERR(Q13/12),"-",Q13/12)</f>
        <v>163.25</v>
      </c>
      <c r="S13" s="33">
        <v>3</v>
      </c>
    </row>
    <row r="14" spans="1:19" ht="22.5" customHeight="1" x14ac:dyDescent="0.15">
      <c r="A14" s="35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7"/>
    </row>
  </sheetData>
  <mergeCells count="8">
    <mergeCell ref="B12:C12"/>
    <mergeCell ref="B13:C13"/>
    <mergeCell ref="A3:S3"/>
    <mergeCell ref="A4:J4"/>
    <mergeCell ref="A5:J5"/>
    <mergeCell ref="A6:J6"/>
    <mergeCell ref="A7:D9"/>
    <mergeCell ref="A11:C11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0657-1262-4582-8E92-CC03D7AE199D}">
  <sheetPr codeName="Sheet12"/>
  <dimension ref="A1:S26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ht="13.5" customHeight="1" x14ac:dyDescent="0.15"/>
    <row r="2" spans="1:19" ht="13.5" customHeight="1" x14ac:dyDescent="0.15"/>
    <row r="3" spans="1:19" s="8" customFormat="1" ht="21" customHeight="1" x14ac:dyDescent="0.2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 x14ac:dyDescent="0.15"/>
    <row r="5" spans="1:19" s="12" customFormat="1" ht="17.100000000000001" customHeight="1" thickBot="1" x14ac:dyDescent="0.45">
      <c r="D5" s="38"/>
      <c r="R5" s="39" t="s">
        <v>23</v>
      </c>
    </row>
    <row r="6" spans="1:19" s="19" customFormat="1" ht="15" customHeight="1" thickTop="1" x14ac:dyDescent="0.4">
      <c r="A6" s="57" t="s">
        <v>2</v>
      </c>
      <c r="B6" s="57"/>
      <c r="C6" s="57"/>
      <c r="D6" s="58"/>
      <c r="E6" s="14">
        <v>42736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 t="s">
        <v>3</v>
      </c>
      <c r="R6" s="17"/>
      <c r="S6" s="18"/>
    </row>
    <row r="7" spans="1:19" s="19" customFormat="1" ht="15" customHeight="1" x14ac:dyDescent="0.4">
      <c r="A7" s="59"/>
      <c r="B7" s="59"/>
      <c r="C7" s="59"/>
      <c r="D7" s="60"/>
      <c r="E7" s="20"/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2"/>
      <c r="R7" s="23" t="s">
        <v>15</v>
      </c>
      <c r="S7" s="20" t="s">
        <v>16</v>
      </c>
    </row>
    <row r="8" spans="1:19" s="19" customFormat="1" ht="15" customHeight="1" x14ac:dyDescent="0.4">
      <c r="A8" s="61"/>
      <c r="B8" s="61"/>
      <c r="C8" s="61"/>
      <c r="D8" s="62"/>
      <c r="E8" s="24" t="s">
        <v>17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 t="s">
        <v>24</v>
      </c>
      <c r="R8" s="27"/>
      <c r="S8" s="24"/>
    </row>
    <row r="9" spans="1:19" ht="22.5" customHeight="1" x14ac:dyDescent="0.15">
      <c r="B9" s="40"/>
      <c r="C9" s="40"/>
      <c r="D9" s="41"/>
      <c r="S9" s="30"/>
    </row>
    <row r="10" spans="1:19" ht="22.5" customHeight="1" x14ac:dyDescent="0.15">
      <c r="A10" s="28" t="s">
        <v>25</v>
      </c>
      <c r="B10" s="28"/>
      <c r="C10" s="28"/>
      <c r="D10" s="31">
        <v>1</v>
      </c>
      <c r="E10" s="32">
        <f t="shared" ref="E10:P10" si="0">IF(ISERR(SUM(E11:E13)),"-",SUM(E11:E13))</f>
        <v>4810709</v>
      </c>
      <c r="F10" s="32">
        <f t="shared" si="0"/>
        <v>4810709</v>
      </c>
      <c r="G10" s="32">
        <f t="shared" si="0"/>
        <v>4740885</v>
      </c>
      <c r="H10" s="32">
        <f t="shared" si="0"/>
        <v>4714699</v>
      </c>
      <c r="I10" s="32">
        <f t="shared" si="0"/>
        <v>4690253</v>
      </c>
      <c r="J10" s="32">
        <f t="shared" si="0"/>
        <v>4632466</v>
      </c>
      <c r="K10" s="32">
        <f t="shared" si="0"/>
        <v>4633142</v>
      </c>
      <c r="L10" s="32">
        <f t="shared" si="0"/>
        <v>4636353</v>
      </c>
      <c r="M10" s="32">
        <f t="shared" si="0"/>
        <v>4633142</v>
      </c>
      <c r="N10" s="32">
        <f t="shared" si="0"/>
        <v>4617137</v>
      </c>
      <c r="O10" s="32">
        <f t="shared" si="0"/>
        <v>4617137</v>
      </c>
      <c r="P10" s="32">
        <f t="shared" si="0"/>
        <v>4608940</v>
      </c>
      <c r="Q10" s="32">
        <f>IF(ISERR(SUM(E10:P10)),"-",SUM(E10:P10))</f>
        <v>56145572</v>
      </c>
      <c r="R10" s="32">
        <f>IF(ISERR(Q10/12),"-",Q10/12)</f>
        <v>4678797.666666667</v>
      </c>
      <c r="S10" s="30">
        <v>1</v>
      </c>
    </row>
    <row r="11" spans="1:19" ht="22.5" customHeight="1" x14ac:dyDescent="0.15">
      <c r="B11" s="50" t="s">
        <v>26</v>
      </c>
      <c r="C11" s="65"/>
      <c r="D11" s="31">
        <v>2</v>
      </c>
      <c r="E11" s="32">
        <f t="shared" ref="E11:P13" si="1">IF(ISERR(E16+E21),"-",E16+E21)</f>
        <v>249478</v>
      </c>
      <c r="F11" s="32">
        <f t="shared" si="1"/>
        <v>249478</v>
      </c>
      <c r="G11" s="32">
        <f t="shared" si="1"/>
        <v>248763</v>
      </c>
      <c r="H11" s="32">
        <f t="shared" si="1"/>
        <v>248593</v>
      </c>
      <c r="I11" s="32">
        <f t="shared" si="1"/>
        <v>247647</v>
      </c>
      <c r="J11" s="32">
        <f t="shared" si="1"/>
        <v>247647</v>
      </c>
      <c r="K11" s="32">
        <f t="shared" si="1"/>
        <v>247647</v>
      </c>
      <c r="L11" s="32">
        <f t="shared" si="1"/>
        <v>247647</v>
      </c>
      <c r="M11" s="32">
        <f t="shared" si="1"/>
        <v>247647</v>
      </c>
      <c r="N11" s="32">
        <f t="shared" si="1"/>
        <v>247647</v>
      </c>
      <c r="O11" s="32">
        <f t="shared" si="1"/>
        <v>247647</v>
      </c>
      <c r="P11" s="32">
        <f t="shared" si="1"/>
        <v>246202</v>
      </c>
      <c r="Q11" s="32">
        <f>IF(ISERR(SUM(E11:P11)),"-",SUM(E11:P11))</f>
        <v>2976043</v>
      </c>
      <c r="R11" s="32">
        <f>IF(ISERR(Q11/12),"-",Q11/12)</f>
        <v>248003.58333333334</v>
      </c>
      <c r="S11" s="30">
        <v>2</v>
      </c>
    </row>
    <row r="12" spans="1:19" ht="22.5" customHeight="1" x14ac:dyDescent="0.15">
      <c r="B12" s="50" t="s">
        <v>27</v>
      </c>
      <c r="C12" s="65"/>
      <c r="D12" s="31">
        <v>3</v>
      </c>
      <c r="E12" s="32">
        <f t="shared" si="1"/>
        <v>4187993</v>
      </c>
      <c r="F12" s="32">
        <f t="shared" si="1"/>
        <v>4187993</v>
      </c>
      <c r="G12" s="32">
        <f t="shared" si="1"/>
        <v>4139743</v>
      </c>
      <c r="H12" s="32">
        <f t="shared" si="1"/>
        <v>4113413</v>
      </c>
      <c r="I12" s="32">
        <f t="shared" si="1"/>
        <v>4092157</v>
      </c>
      <c r="J12" s="32">
        <f t="shared" si="1"/>
        <v>4044407</v>
      </c>
      <c r="K12" s="32">
        <f t="shared" si="1"/>
        <v>4046002</v>
      </c>
      <c r="L12" s="32">
        <f t="shared" si="1"/>
        <v>4049213</v>
      </c>
      <c r="M12" s="32">
        <f t="shared" si="1"/>
        <v>4046002</v>
      </c>
      <c r="N12" s="32">
        <f t="shared" si="1"/>
        <v>4029997</v>
      </c>
      <c r="O12" s="32">
        <f t="shared" si="1"/>
        <v>4029997</v>
      </c>
      <c r="P12" s="32">
        <f t="shared" si="1"/>
        <v>4023300</v>
      </c>
      <c r="Q12" s="32">
        <f>IF(ISERR(SUM(E12:P12)),"-",SUM(E12:P12))</f>
        <v>48990217</v>
      </c>
      <c r="R12" s="32">
        <f>IF(ISERR(Q12/12),"-",Q12/12)</f>
        <v>4082518.0833333335</v>
      </c>
      <c r="S12" s="30">
        <v>3</v>
      </c>
    </row>
    <row r="13" spans="1:19" ht="22.5" customHeight="1" x14ac:dyDescent="0.15">
      <c r="B13" s="50" t="s">
        <v>28</v>
      </c>
      <c r="C13" s="65"/>
      <c r="D13" s="31">
        <v>4</v>
      </c>
      <c r="E13" s="32">
        <f t="shared" si="1"/>
        <v>373238</v>
      </c>
      <c r="F13" s="32">
        <f t="shared" si="1"/>
        <v>373238</v>
      </c>
      <c r="G13" s="32">
        <f t="shared" si="1"/>
        <v>352379</v>
      </c>
      <c r="H13" s="32">
        <f t="shared" si="1"/>
        <v>352693</v>
      </c>
      <c r="I13" s="32">
        <f t="shared" si="1"/>
        <v>350449</v>
      </c>
      <c r="J13" s="32">
        <f t="shared" si="1"/>
        <v>340412</v>
      </c>
      <c r="K13" s="32">
        <f t="shared" si="1"/>
        <v>339493</v>
      </c>
      <c r="L13" s="32">
        <f t="shared" si="1"/>
        <v>339493</v>
      </c>
      <c r="M13" s="32">
        <f t="shared" si="1"/>
        <v>339493</v>
      </c>
      <c r="N13" s="32">
        <f t="shared" si="1"/>
        <v>339493</v>
      </c>
      <c r="O13" s="32">
        <f t="shared" si="1"/>
        <v>339493</v>
      </c>
      <c r="P13" s="32">
        <f t="shared" si="1"/>
        <v>339438</v>
      </c>
      <c r="Q13" s="32">
        <f>IF(ISERR(SUM(E13:P13)),"-",SUM(E13:P13))</f>
        <v>4179312</v>
      </c>
      <c r="R13" s="32">
        <f>IF(ISERR(Q13/12),"-",Q13/12)</f>
        <v>348276</v>
      </c>
      <c r="S13" s="30">
        <v>4</v>
      </c>
    </row>
    <row r="14" spans="1:19" ht="22.5" customHeight="1" x14ac:dyDescent="0.15">
      <c r="B14" s="28"/>
      <c r="C14" s="28"/>
      <c r="D14" s="29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</row>
    <row r="15" spans="1:19" ht="22.5" customHeight="1" x14ac:dyDescent="0.15">
      <c r="A15" s="50" t="s">
        <v>20</v>
      </c>
      <c r="B15" s="65"/>
      <c r="C15" s="65"/>
      <c r="D15" s="31" t="s">
        <v>29</v>
      </c>
      <c r="E15" s="32">
        <f t="shared" ref="E15:P15" si="2">IF(ISERR(SUM(E16:E18)),"-",SUM(E16:E18))</f>
        <v>1500666</v>
      </c>
      <c r="F15" s="32">
        <f t="shared" si="2"/>
        <v>1500666</v>
      </c>
      <c r="G15" s="32">
        <f t="shared" si="2"/>
        <v>1488887</v>
      </c>
      <c r="H15" s="32">
        <f t="shared" si="2"/>
        <v>1462315</v>
      </c>
      <c r="I15" s="32">
        <f t="shared" si="2"/>
        <v>1463195</v>
      </c>
      <c r="J15" s="32">
        <f t="shared" si="2"/>
        <v>1419900</v>
      </c>
      <c r="K15" s="32">
        <f t="shared" si="2"/>
        <v>1420576</v>
      </c>
      <c r="L15" s="32">
        <f t="shared" si="2"/>
        <v>1423787</v>
      </c>
      <c r="M15" s="32">
        <f t="shared" si="2"/>
        <v>1420576</v>
      </c>
      <c r="N15" s="32">
        <f t="shared" si="2"/>
        <v>1420576</v>
      </c>
      <c r="O15" s="32">
        <f t="shared" si="2"/>
        <v>1420576</v>
      </c>
      <c r="P15" s="32">
        <f t="shared" si="2"/>
        <v>1417829</v>
      </c>
      <c r="Q15" s="32">
        <f>IF(ISERR(SUM(E15:P15)),"-",SUM(E15:P15))</f>
        <v>17359549</v>
      </c>
      <c r="R15" s="32">
        <f>IF(ISERR(Q15/12),"-",Q15/12)</f>
        <v>1446629.0833333333</v>
      </c>
      <c r="S15" s="30">
        <v>5</v>
      </c>
    </row>
    <row r="16" spans="1:19" ht="22.5" customHeight="1" x14ac:dyDescent="0.15">
      <c r="B16" s="50" t="s">
        <v>26</v>
      </c>
      <c r="C16" s="65"/>
      <c r="D16" s="31" t="s">
        <v>30</v>
      </c>
      <c r="E16" s="32">
        <v>193460</v>
      </c>
      <c r="F16" s="32">
        <v>193460</v>
      </c>
      <c r="G16" s="32">
        <v>192745</v>
      </c>
      <c r="H16" s="32">
        <v>192580</v>
      </c>
      <c r="I16" s="32">
        <v>192580</v>
      </c>
      <c r="J16" s="32">
        <v>192580</v>
      </c>
      <c r="K16" s="32">
        <v>192580</v>
      </c>
      <c r="L16" s="32">
        <v>192580</v>
      </c>
      <c r="M16" s="32">
        <v>192580</v>
      </c>
      <c r="N16" s="32">
        <v>192580</v>
      </c>
      <c r="O16" s="32">
        <v>192580</v>
      </c>
      <c r="P16" s="32">
        <v>192580</v>
      </c>
      <c r="Q16" s="32">
        <f>IF(ISERR(SUM(E16:P16)),"-",SUM(E16:P16))</f>
        <v>2312885</v>
      </c>
      <c r="R16" s="32">
        <f>IF(ISERR(Q16/12),"-",Q16/12)</f>
        <v>192740.41666666666</v>
      </c>
      <c r="S16" s="30">
        <v>6</v>
      </c>
    </row>
    <row r="17" spans="1:19" ht="22.5" customHeight="1" x14ac:dyDescent="0.15">
      <c r="B17" s="50" t="s">
        <v>27</v>
      </c>
      <c r="C17" s="65"/>
      <c r="D17" s="31" t="s">
        <v>31</v>
      </c>
      <c r="E17" s="32">
        <v>1241121</v>
      </c>
      <c r="F17" s="32">
        <v>1241121</v>
      </c>
      <c r="G17" s="32">
        <v>1231137</v>
      </c>
      <c r="H17" s="32">
        <v>1204600</v>
      </c>
      <c r="I17" s="32">
        <v>1205610</v>
      </c>
      <c r="J17" s="32">
        <v>1166475</v>
      </c>
      <c r="K17" s="32">
        <v>1168070</v>
      </c>
      <c r="L17" s="32">
        <v>1171281</v>
      </c>
      <c r="M17" s="32">
        <v>1168070</v>
      </c>
      <c r="N17" s="32">
        <v>1168070</v>
      </c>
      <c r="O17" s="32">
        <v>1168070</v>
      </c>
      <c r="P17" s="32">
        <v>1165323</v>
      </c>
      <c r="Q17" s="32">
        <f>IF(ISERR(SUM(E17:P17)),"-",SUM(E17:P17))</f>
        <v>14298948</v>
      </c>
      <c r="R17" s="32">
        <f>IF(ISERR(Q17/12),"-",Q17/12)</f>
        <v>1191579</v>
      </c>
      <c r="S17" s="30">
        <v>7</v>
      </c>
    </row>
    <row r="18" spans="1:19" ht="22.5" customHeight="1" x14ac:dyDescent="0.15">
      <c r="B18" s="50" t="s">
        <v>28</v>
      </c>
      <c r="C18" s="65"/>
      <c r="D18" s="31" t="s">
        <v>32</v>
      </c>
      <c r="E18" s="32">
        <v>66085</v>
      </c>
      <c r="F18" s="32">
        <v>66085</v>
      </c>
      <c r="G18" s="32">
        <v>65005</v>
      </c>
      <c r="H18" s="32">
        <v>65135</v>
      </c>
      <c r="I18" s="32">
        <v>65005</v>
      </c>
      <c r="J18" s="32">
        <v>60845</v>
      </c>
      <c r="K18" s="32">
        <v>59926</v>
      </c>
      <c r="L18" s="32">
        <v>59926</v>
      </c>
      <c r="M18" s="32">
        <v>59926</v>
      </c>
      <c r="N18" s="32">
        <v>59926</v>
      </c>
      <c r="O18" s="32">
        <v>59926</v>
      </c>
      <c r="P18" s="32">
        <v>59926</v>
      </c>
      <c r="Q18" s="32">
        <f>IF(ISERR(SUM(E18:P18)),"-",SUM(E18:P18))</f>
        <v>747716</v>
      </c>
      <c r="R18" s="32">
        <f>IF(ISERR(Q18/12),"-",Q18/12)</f>
        <v>62309.666666666664</v>
      </c>
      <c r="S18" s="30">
        <v>8</v>
      </c>
    </row>
    <row r="19" spans="1:19" ht="22.5" customHeight="1" x14ac:dyDescent="0.15">
      <c r="B19" s="28"/>
      <c r="C19" s="28"/>
      <c r="D19" s="2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</row>
    <row r="20" spans="1:19" ht="22.5" customHeight="1" x14ac:dyDescent="0.15">
      <c r="A20" s="50" t="s">
        <v>21</v>
      </c>
      <c r="B20" s="65"/>
      <c r="C20" s="65"/>
      <c r="D20" s="31" t="s">
        <v>33</v>
      </c>
      <c r="E20" s="32">
        <f t="shared" ref="E20:P20" si="3">IF(ISERR(SUM(E21:E23)),"-",SUM(E21:E23))</f>
        <v>3310043</v>
      </c>
      <c r="F20" s="32">
        <f t="shared" si="3"/>
        <v>3310043</v>
      </c>
      <c r="G20" s="32">
        <f t="shared" si="3"/>
        <v>3251998</v>
      </c>
      <c r="H20" s="32">
        <f t="shared" si="3"/>
        <v>3252384</v>
      </c>
      <c r="I20" s="32">
        <f t="shared" si="3"/>
        <v>3227058</v>
      </c>
      <c r="J20" s="32">
        <f t="shared" si="3"/>
        <v>3212566</v>
      </c>
      <c r="K20" s="32">
        <f t="shared" si="3"/>
        <v>3212566</v>
      </c>
      <c r="L20" s="32">
        <f t="shared" si="3"/>
        <v>3212566</v>
      </c>
      <c r="M20" s="32">
        <f t="shared" si="3"/>
        <v>3212566</v>
      </c>
      <c r="N20" s="32">
        <f t="shared" si="3"/>
        <v>3196561</v>
      </c>
      <c r="O20" s="32">
        <f t="shared" si="3"/>
        <v>3196561</v>
      </c>
      <c r="P20" s="32">
        <f t="shared" si="3"/>
        <v>3191111</v>
      </c>
      <c r="Q20" s="32">
        <f>IF(ISERR(SUM(E20:P20)),"-",SUM(E20:P20))</f>
        <v>38786023</v>
      </c>
      <c r="R20" s="32">
        <f>IF(ISERR(Q20/12),"-",Q20/12)</f>
        <v>3232168.5833333335</v>
      </c>
      <c r="S20" s="30">
        <v>9</v>
      </c>
    </row>
    <row r="21" spans="1:19" ht="22.5" customHeight="1" x14ac:dyDescent="0.15">
      <c r="B21" s="50" t="s">
        <v>26</v>
      </c>
      <c r="C21" s="65"/>
      <c r="D21" s="31" t="s">
        <v>34</v>
      </c>
      <c r="E21" s="32">
        <v>56018</v>
      </c>
      <c r="F21" s="32">
        <v>56018</v>
      </c>
      <c r="G21" s="32">
        <v>56018</v>
      </c>
      <c r="H21" s="32">
        <v>56013</v>
      </c>
      <c r="I21" s="32">
        <v>55067</v>
      </c>
      <c r="J21" s="32">
        <v>55067</v>
      </c>
      <c r="K21" s="32">
        <v>55067</v>
      </c>
      <c r="L21" s="32">
        <v>55067</v>
      </c>
      <c r="M21" s="32">
        <v>55067</v>
      </c>
      <c r="N21" s="32">
        <v>55067</v>
      </c>
      <c r="O21" s="32">
        <v>55067</v>
      </c>
      <c r="P21" s="32">
        <v>53622</v>
      </c>
      <c r="Q21" s="32">
        <f>IF(ISERR(SUM(E21:P21)),"-",SUM(E21:P21))</f>
        <v>663158</v>
      </c>
      <c r="R21" s="32">
        <f>IF(ISERR(Q21/12),"-",Q21/12)</f>
        <v>55263.166666666664</v>
      </c>
      <c r="S21" s="43">
        <v>10</v>
      </c>
    </row>
    <row r="22" spans="1:19" ht="22.5" customHeight="1" x14ac:dyDescent="0.15">
      <c r="B22" s="50" t="s">
        <v>27</v>
      </c>
      <c r="C22" s="65"/>
      <c r="D22" s="31" t="s">
        <v>35</v>
      </c>
      <c r="E22" s="32">
        <v>2946872</v>
      </c>
      <c r="F22" s="32">
        <v>2946872</v>
      </c>
      <c r="G22" s="32">
        <v>2908606</v>
      </c>
      <c r="H22" s="32">
        <v>2908813</v>
      </c>
      <c r="I22" s="32">
        <v>2886547</v>
      </c>
      <c r="J22" s="32">
        <v>2877932</v>
      </c>
      <c r="K22" s="32">
        <v>2877932</v>
      </c>
      <c r="L22" s="32">
        <v>2877932</v>
      </c>
      <c r="M22" s="32">
        <v>2877932</v>
      </c>
      <c r="N22" s="32">
        <v>2861927</v>
      </c>
      <c r="O22" s="32">
        <v>2861927</v>
      </c>
      <c r="P22" s="32">
        <v>2857977</v>
      </c>
      <c r="Q22" s="32">
        <f>IF(ISERR(SUM(E22:P22)),"-",SUM(E22:P22))</f>
        <v>34691269</v>
      </c>
      <c r="R22" s="32">
        <f>IF(ISERR(Q22/12),"-",Q22/12)</f>
        <v>2890939.0833333335</v>
      </c>
      <c r="S22" s="43">
        <v>11</v>
      </c>
    </row>
    <row r="23" spans="1:19" ht="22.5" customHeight="1" x14ac:dyDescent="0.15">
      <c r="B23" s="50" t="s">
        <v>28</v>
      </c>
      <c r="C23" s="65"/>
      <c r="D23" s="31" t="s">
        <v>36</v>
      </c>
      <c r="E23" s="32">
        <v>307153</v>
      </c>
      <c r="F23" s="32">
        <v>307153</v>
      </c>
      <c r="G23" s="32">
        <v>287374</v>
      </c>
      <c r="H23" s="32">
        <v>287558</v>
      </c>
      <c r="I23" s="32">
        <v>285444</v>
      </c>
      <c r="J23" s="32">
        <v>279567</v>
      </c>
      <c r="K23" s="32">
        <v>279567</v>
      </c>
      <c r="L23" s="32">
        <v>279567</v>
      </c>
      <c r="M23" s="32">
        <v>279567</v>
      </c>
      <c r="N23" s="32">
        <v>279567</v>
      </c>
      <c r="O23" s="32">
        <v>279567</v>
      </c>
      <c r="P23" s="32">
        <v>279512</v>
      </c>
      <c r="Q23" s="32">
        <f>IF(ISERR(SUM(E23:P23)),"-",SUM(E23:P23))</f>
        <v>3431596</v>
      </c>
      <c r="R23" s="32">
        <f>IF(ISERR(Q23/12),"-",Q23/12)</f>
        <v>285966.33333333331</v>
      </c>
      <c r="S23" s="43">
        <v>12</v>
      </c>
    </row>
    <row r="24" spans="1:19" s="44" customFormat="1" ht="22.5" customHeight="1" x14ac:dyDescent="0.15">
      <c r="B24" s="45"/>
      <c r="C24" s="46"/>
      <c r="D24" s="47"/>
      <c r="S24" s="48"/>
    </row>
    <row r="25" spans="1:19" ht="22.5" customHeight="1" x14ac:dyDescent="0.15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1:19" x14ac:dyDescent="0.15">
      <c r="B26" s="49" t="s">
        <v>37</v>
      </c>
    </row>
  </sheetData>
  <mergeCells count="13">
    <mergeCell ref="A15:C15"/>
    <mergeCell ref="A3:S3"/>
    <mergeCell ref="A6:D8"/>
    <mergeCell ref="B11:C11"/>
    <mergeCell ref="B12:C12"/>
    <mergeCell ref="B13:C13"/>
    <mergeCell ref="B23:C23"/>
    <mergeCell ref="B16:C16"/>
    <mergeCell ref="B17:C17"/>
    <mergeCell ref="B18:C18"/>
    <mergeCell ref="A20:C20"/>
    <mergeCell ref="B21:C21"/>
    <mergeCell ref="B22:C22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月別産地・消費地別調査工場数表</vt:lpstr>
      <vt:lpstr>月別産地・消費地別調査冷蔵能力表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2020-07-23T09:30:52Z</dcterms:created>
  <dcterms:modified xsi:type="dcterms:W3CDTF">2020-07-24T08:13:11Z</dcterms:modified>
</cp:coreProperties>
</file>