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13_ncr:1_{10C9495F-C0C5-49F1-8FC6-0FBA0D80FE55}" xr6:coauthVersionLast="36" xr6:coauthVersionMax="36" xr10:uidLastSave="{00000000-0000-0000-0000-000000000000}"/>
  <bookViews>
    <workbookView xWindow="0" yWindow="0" windowWidth="13695" windowHeight="10320" xr2:uid="{84C23FD3-5D2C-45C1-8DE3-172864B76836}"/>
  </bookViews>
  <sheets>
    <sheet name="月別産地・消費地別調査工場数表" sheetId="2" r:id="rId1"/>
    <sheet name="月別産地・消費地別調査冷蔵能力表" sheetId="3" r:id="rId2"/>
  </sheets>
  <externalReferences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3" l="1"/>
  <c r="R23" i="3" s="1"/>
  <c r="Q22" i="3"/>
  <c r="R22" i="3" s="1"/>
  <c r="Q21" i="3"/>
  <c r="R21" i="3" s="1"/>
  <c r="P20" i="3"/>
  <c r="O20" i="3"/>
  <c r="N20" i="3"/>
  <c r="M20" i="3"/>
  <c r="L20" i="3"/>
  <c r="K20" i="3"/>
  <c r="J20" i="3"/>
  <c r="I20" i="3"/>
  <c r="H20" i="3"/>
  <c r="G20" i="3"/>
  <c r="F20" i="3"/>
  <c r="E20" i="3"/>
  <c r="Q18" i="3"/>
  <c r="R18" i="3" s="1"/>
  <c r="Q17" i="3"/>
  <c r="R17" i="3" s="1"/>
  <c r="Q16" i="3"/>
  <c r="R16" i="3" s="1"/>
  <c r="P15" i="3"/>
  <c r="O15" i="3"/>
  <c r="N15" i="3"/>
  <c r="M15" i="3"/>
  <c r="L15" i="3"/>
  <c r="K15" i="3"/>
  <c r="J15" i="3"/>
  <c r="I15" i="3"/>
  <c r="H15" i="3"/>
  <c r="G15" i="3"/>
  <c r="F15" i="3"/>
  <c r="E15" i="3"/>
  <c r="P13" i="3"/>
  <c r="O13" i="3"/>
  <c r="N13" i="3"/>
  <c r="M13" i="3"/>
  <c r="L13" i="3"/>
  <c r="K13" i="3"/>
  <c r="J13" i="3"/>
  <c r="I13" i="3"/>
  <c r="H13" i="3"/>
  <c r="G13" i="3"/>
  <c r="F13" i="3"/>
  <c r="E13" i="3"/>
  <c r="P12" i="3"/>
  <c r="O12" i="3"/>
  <c r="N12" i="3"/>
  <c r="M12" i="3"/>
  <c r="L12" i="3"/>
  <c r="K12" i="3"/>
  <c r="J12" i="3"/>
  <c r="I12" i="3"/>
  <c r="H12" i="3"/>
  <c r="G12" i="3"/>
  <c r="F12" i="3"/>
  <c r="E12" i="3"/>
  <c r="P11" i="3"/>
  <c r="P10" i="3" s="1"/>
  <c r="O11" i="3"/>
  <c r="N11" i="3"/>
  <c r="M11" i="3"/>
  <c r="L11" i="3"/>
  <c r="K11" i="3"/>
  <c r="K10" i="3" s="1"/>
  <c r="J11" i="3"/>
  <c r="J10" i="3" s="1"/>
  <c r="I11" i="3"/>
  <c r="H11" i="3"/>
  <c r="G11" i="3"/>
  <c r="F11" i="3"/>
  <c r="E11" i="3"/>
  <c r="Q13" i="2"/>
  <c r="R13" i="2" s="1"/>
  <c r="Q12" i="2"/>
  <c r="R12" i="2" s="1"/>
  <c r="P11" i="2"/>
  <c r="O11" i="2"/>
  <c r="N11" i="2"/>
  <c r="M11" i="2"/>
  <c r="L11" i="2"/>
  <c r="K11" i="2"/>
  <c r="J11" i="2"/>
  <c r="I11" i="2"/>
  <c r="H11" i="2"/>
  <c r="G11" i="2"/>
  <c r="F11" i="2"/>
  <c r="E11" i="2"/>
  <c r="O10" i="3" l="1"/>
  <c r="N10" i="3"/>
  <c r="M10" i="3"/>
  <c r="L10" i="3"/>
  <c r="I10" i="3"/>
  <c r="H10" i="3"/>
  <c r="G10" i="3"/>
  <c r="F10" i="3"/>
  <c r="Q20" i="3"/>
  <c r="R20" i="3" s="1"/>
  <c r="Q11" i="3"/>
  <c r="R11" i="3" s="1"/>
  <c r="Q12" i="3"/>
  <c r="R12" i="3" s="1"/>
  <c r="Q13" i="3"/>
  <c r="R13" i="3" s="1"/>
  <c r="Q15" i="3"/>
  <c r="R15" i="3" s="1"/>
  <c r="E10" i="3"/>
  <c r="Q11" i="2"/>
  <c r="R11" i="2" s="1"/>
  <c r="Q10" i="3" l="1"/>
  <c r="R10" i="3" s="1"/>
</calcChain>
</file>

<file path=xl/sharedStrings.xml><?xml version="1.0" encoding="utf-8"?>
<sst xmlns="http://schemas.openxmlformats.org/spreadsheetml/2006/main" count="62" uniqueCount="38">
  <si>
    <t>１　月 別 産 地 ・ 消 費 地 別 調 査 工 場 数</t>
    <rPh sb="2" eb="5">
      <t>ツキベツ</t>
    </rPh>
    <rPh sb="6" eb="9">
      <t>サンチ</t>
    </rPh>
    <rPh sb="12" eb="17">
      <t>ショウヒチ</t>
    </rPh>
    <rPh sb="18" eb="19">
      <t>ベツ</t>
    </rPh>
    <phoneticPr fontId="8"/>
  </si>
  <si>
    <t>単位：工場</t>
    <phoneticPr fontId="8"/>
  </si>
  <si>
    <t>区　　　　　分</t>
    <rPh sb="0" eb="7">
      <t>クブン</t>
    </rPh>
    <phoneticPr fontId="8"/>
  </si>
  <si>
    <t>年間延べ</t>
    <rPh sb="0" eb="2">
      <t>ネ</t>
    </rPh>
    <rPh sb="2" eb="3">
      <t>ノ</t>
    </rPh>
    <phoneticPr fontId="8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</si>
  <si>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</si>
  <si>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</si>
  <si>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</si>
  <si>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</si>
  <si>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</si>
  <si>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</si>
  <si>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</si>
  <si>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</si>
  <si>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</si>
  <si>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</si>
  <si>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</si>
  <si>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年平均</t>
    <phoneticPr fontId="10"/>
  </si>
  <si>
    <t>区分</t>
  </si>
  <si>
    <t>1  月</t>
  </si>
  <si>
    <t>工 場 数</t>
  </si>
  <si>
    <t>工場数</t>
    <rPh sb="0" eb="3">
      <t>コウジョウスウ</t>
    </rPh>
    <phoneticPr fontId="8"/>
  </si>
  <si>
    <t>産地</t>
    <rPh sb="0" eb="2">
      <t>サンチ</t>
    </rPh>
    <phoneticPr fontId="8"/>
  </si>
  <si>
    <t>消費地</t>
    <rPh sb="0" eb="3">
      <t>ショウヒチ</t>
    </rPh>
    <phoneticPr fontId="8"/>
  </si>
  <si>
    <t>２　月 別 産 地 ・ 消 費 地 別 調 査 冷 蔵 能 力</t>
    <rPh sb="2" eb="5">
      <t>ツキベツ</t>
    </rPh>
    <rPh sb="6" eb="9">
      <t>サンチ</t>
    </rPh>
    <rPh sb="12" eb="17">
      <t>ショウヒチ</t>
    </rPh>
    <rPh sb="18" eb="19">
      <t>ベツ</t>
    </rPh>
    <phoneticPr fontId="8"/>
  </si>
  <si>
    <t>単位：Ｔ</t>
    <rPh sb="0" eb="2">
      <t>タンイ</t>
    </rPh>
    <phoneticPr fontId="8"/>
  </si>
  <si>
    <t>冷蔵能力</t>
    <phoneticPr fontId="10"/>
  </si>
  <si>
    <t>計</t>
    <rPh sb="0" eb="1">
      <t>ケイ</t>
    </rPh>
    <phoneticPr fontId="8"/>
  </si>
  <si>
    <t>ＳＦ級</t>
    <rPh sb="2" eb="3">
      <t>キュウ</t>
    </rPh>
    <phoneticPr fontId="8"/>
  </si>
  <si>
    <t>Ｆ級</t>
    <rPh sb="1" eb="2">
      <t>キュウ</t>
    </rPh>
    <phoneticPr fontId="8"/>
  </si>
  <si>
    <t>Ｃ級</t>
    <rPh sb="1" eb="2">
      <t>キュウ</t>
    </rPh>
    <phoneticPr fontId="8"/>
  </si>
  <si>
    <t>5</t>
    <phoneticPr fontId="8"/>
  </si>
  <si>
    <t>6</t>
    <phoneticPr fontId="8"/>
  </si>
  <si>
    <t>7</t>
    <phoneticPr fontId="8"/>
  </si>
  <si>
    <t>8</t>
    <phoneticPr fontId="8"/>
  </si>
  <si>
    <t>9</t>
    <phoneticPr fontId="8"/>
  </si>
  <si>
    <t>10</t>
    <phoneticPr fontId="8"/>
  </si>
  <si>
    <t>11</t>
    <phoneticPr fontId="8"/>
  </si>
  <si>
    <t>12</t>
    <phoneticPr fontId="8"/>
  </si>
  <si>
    <t>注：冷蔵能力は温度別にＳＦ級（-40℃以下）、Ｆ級（-20℃以下-40℃未満）、Ｃ級（10℃以下-20℃未満）に区分する。</t>
    <rPh sb="0" eb="1">
      <t>チュウ</t>
    </rPh>
    <rPh sb="2" eb="4">
      <t>レイゾウ</t>
    </rPh>
    <rPh sb="4" eb="6">
      <t>ノウリョク</t>
    </rPh>
    <rPh sb="7" eb="9">
      <t>オンド</t>
    </rPh>
    <rPh sb="9" eb="10">
      <t>ベツ</t>
    </rPh>
    <rPh sb="13" eb="14">
      <t>キュウ</t>
    </rPh>
    <rPh sb="19" eb="21">
      <t>イカ</t>
    </rPh>
    <rPh sb="24" eb="25">
      <t>キュウ</t>
    </rPh>
    <rPh sb="30" eb="32">
      <t>イカ</t>
    </rPh>
    <rPh sb="36" eb="38">
      <t>ミマン</t>
    </rPh>
    <rPh sb="41" eb="42">
      <t>キュウ</t>
    </rPh>
    <rPh sb="46" eb="48">
      <t>イカ</t>
    </rPh>
    <rPh sb="52" eb="54">
      <t>ミマン</t>
    </rPh>
    <rPh sb="56" eb="58">
      <t>クブン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</si>
</sst>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\ ##0"/>
    <numFmt numFmtId="177" formatCode="gg&quot;.&quot;ee"/>
    <numFmt numFmtId="178" formatCode="#\ ###\ ##0\ ;&quot;-&quot;;&quot;-&quot;;"/>
    <numFmt numFmtId="179" formatCode="#\ ###\ ##0\ ;\-#\ ###\ ##0\ ;\-;@\ "/>
    <numFmt numFmtId="180" formatCode="#\ ###\ 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/>
    <xf numFmtId="49" fontId="2" fillId="0" borderId="0" xfId="1" applyNumberFormat="1" applyFont="1" applyFill="1"/>
    <xf numFmtId="176" fontId="2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6" fillId="0" borderId="0" xfId="1" applyNumberFormat="1" applyFont="1" applyFill="1"/>
    <xf numFmtId="49" fontId="5" fillId="0" borderId="0" xfId="1" applyNumberFormat="1" applyFont="1" applyFill="1"/>
    <xf numFmtId="176" fontId="7" fillId="0" borderId="0" xfId="1" applyNumberFormat="1" applyFont="1" applyFill="1"/>
    <xf numFmtId="176" fontId="10" fillId="0" borderId="0" xfId="1" applyNumberFormat="1" applyFont="1" applyFill="1"/>
    <xf numFmtId="176" fontId="11" fillId="0" borderId="0" xfId="1" applyNumberFormat="1" applyFont="1" applyFill="1"/>
    <xf numFmtId="176" fontId="12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/>
    <xf numFmtId="49" fontId="5" fillId="0" borderId="5" xfId="1" applyNumberFormat="1" applyFont="1" applyFill="1" applyBorder="1"/>
    <xf numFmtId="176" fontId="5" fillId="0" borderId="6" xfId="1" applyNumberFormat="1" applyFont="1" applyFill="1" applyBorder="1"/>
    <xf numFmtId="49" fontId="5" fillId="0" borderId="5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6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Alignment="1">
      <alignment horizontal="right"/>
    </xf>
    <xf numFmtId="176" fontId="5" fillId="0" borderId="7" xfId="1" applyNumberFormat="1" applyFont="1" applyFill="1" applyBorder="1"/>
    <xf numFmtId="49" fontId="5" fillId="0" borderId="8" xfId="1" applyNumberFormat="1" applyFont="1" applyFill="1" applyBorder="1"/>
    <xf numFmtId="176" fontId="5" fillId="0" borderId="9" xfId="1" applyNumberFormat="1" applyFont="1" applyFill="1" applyBorder="1"/>
    <xf numFmtId="49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10" xfId="1" applyNumberFormat="1" applyFont="1" applyFill="1" applyBorder="1"/>
    <xf numFmtId="49" fontId="5" fillId="0" borderId="11" xfId="1" applyNumberFormat="1" applyFont="1" applyFill="1" applyBorder="1"/>
    <xf numFmtId="180" fontId="5" fillId="0" borderId="0" xfId="1" applyNumberFormat="1" applyFont="1" applyFill="1"/>
    <xf numFmtId="0" fontId="5" fillId="0" borderId="6" xfId="1" applyNumberFormat="1" applyFont="1" applyFill="1" applyBorder="1"/>
    <xf numFmtId="176" fontId="13" fillId="0" borderId="0" xfId="1" applyNumberFormat="1" applyFont="1" applyFill="1"/>
    <xf numFmtId="176" fontId="13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3" fillId="0" borderId="5" xfId="1" applyNumberFormat="1" applyFont="1" applyFill="1" applyBorder="1" applyAlignment="1">
      <alignment horizontal="right"/>
    </xf>
    <xf numFmtId="176" fontId="13" fillId="0" borderId="6" xfId="1" applyNumberFormat="1" applyFont="1" applyFill="1" applyBorder="1"/>
    <xf numFmtId="176" fontId="14" fillId="0" borderId="0" xfId="1" applyNumberFormat="1" applyFont="1" applyFill="1"/>
    <xf numFmtId="176" fontId="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Fill="1" applyAlignment="1">
      <alignment horizontal="center"/>
    </xf>
    <xf numFmtId="176" fontId="9" fillId="0" borderId="0" xfId="1" applyNumberFormat="1" applyFont="1" applyFill="1" applyAlignment="1">
      <alignment horizontal="left" shrinkToFit="1"/>
    </xf>
    <xf numFmtId="0" fontId="1" fillId="0" borderId="0" xfId="1" applyFont="1" applyFill="1" applyAlignment="1">
      <alignment horizontal="left" shrinkToFit="1"/>
    </xf>
    <xf numFmtId="49" fontId="9" fillId="0" borderId="0" xfId="1" applyNumberFormat="1" applyFont="1" applyFill="1" applyAlignment="1">
      <alignment horizontal="left" shrinkToFit="1"/>
    </xf>
    <xf numFmtId="176" fontId="12" fillId="0" borderId="1" xfId="1" applyNumberFormat="1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distributed"/>
    </xf>
    <xf numFmtId="0" fontId="5" fillId="0" borderId="0" xfId="1" applyFont="1" applyFill="1" applyAlignment="1">
      <alignment horizontal="distributed"/>
    </xf>
  </cellXfs>
  <cellStyles count="2">
    <cellStyle name="標準" xfId="0" builtinId="0"/>
    <cellStyle name="標準 3" xfId="1" xr:uid="{ACEAB0E7-53DC-43D9-A1D4-AF93B91A3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8419-CD42-4327-89AB-F198F05B734E}">
  <sheetPr codeName="Sheet11"/>
  <dimension ref="A1:S14"/>
  <sheetViews>
    <sheetView tabSelected="1" zoomScale="75" zoomScaleNormal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T3" sqref="T3"/>
    </sheetView>
  </sheetViews>
  <sheetFormatPr defaultRowHeight="12" x14ac:dyDescent="0.15"/>
  <cols>
    <col min="1" max="1" width="2.625" style="5" customWidth="1"/>
    <col min="2" max="2" width="14.625" style="5" customWidth="1"/>
    <col min="3" max="3" width="2.625" style="5" customWidth="1"/>
    <col min="4" max="4" width="4.625" style="7" customWidth="1"/>
    <col min="5" max="18" width="13.5" style="5" customWidth="1"/>
    <col min="19" max="19" width="5.625" style="5" customWidth="1"/>
    <col min="20" max="16384" width="9" style="5"/>
  </cols>
  <sheetData>
    <row r="1" spans="1:19" s="1" customFormat="1" ht="17.25" customHeight="1" x14ac:dyDescent="0.15">
      <c r="C1" s="2"/>
      <c r="D1" s="3"/>
      <c r="S1" s="4"/>
    </row>
    <row r="2" spans="1:19" ht="13.5" customHeight="1" x14ac:dyDescent="0.15">
      <c r="C2" s="6"/>
    </row>
    <row r="3" spans="1:19" s="8" customFormat="1" ht="21" customHeight="1" x14ac:dyDescent="0.2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s="9" customFormat="1" ht="12" customHeight="1" x14ac:dyDescent="0.15">
      <c r="A4" s="52"/>
      <c r="B4" s="53"/>
      <c r="C4" s="53"/>
      <c r="D4" s="53"/>
      <c r="E4" s="53"/>
      <c r="F4" s="53"/>
      <c r="G4" s="53"/>
      <c r="H4" s="53"/>
      <c r="I4" s="53"/>
      <c r="J4" s="53"/>
    </row>
    <row r="5" spans="1:19" s="10" customFormat="1" ht="12" customHeight="1" x14ac:dyDescent="0.15">
      <c r="A5" s="54"/>
      <c r="B5" s="53"/>
      <c r="C5" s="53"/>
      <c r="D5" s="53"/>
      <c r="E5" s="53"/>
      <c r="F5" s="53"/>
      <c r="G5" s="53"/>
      <c r="H5" s="53"/>
      <c r="I5" s="53"/>
      <c r="J5" s="53"/>
      <c r="R5" s="11"/>
    </row>
    <row r="6" spans="1:19" s="12" customFormat="1" ht="17.100000000000001" customHeight="1" thickBot="1" x14ac:dyDescent="0.45">
      <c r="A6" s="55"/>
      <c r="B6" s="56"/>
      <c r="C6" s="56"/>
      <c r="D6" s="56"/>
      <c r="E6" s="56"/>
      <c r="F6" s="56"/>
      <c r="G6" s="56"/>
      <c r="H6" s="56"/>
      <c r="I6" s="56"/>
      <c r="J6" s="56"/>
      <c r="R6" s="13" t="s">
        <v>1</v>
      </c>
    </row>
    <row r="7" spans="1:19" s="19" customFormat="1" ht="15" customHeight="1" thickTop="1" x14ac:dyDescent="0.4">
      <c r="A7" s="57" t="s">
        <v>2</v>
      </c>
      <c r="B7" s="57"/>
      <c r="C7" s="57"/>
      <c r="D7" s="58"/>
      <c r="E7" s="14">
        <v>43101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 t="s">
        <v>3</v>
      </c>
      <c r="R7" s="17"/>
      <c r="S7" s="18"/>
    </row>
    <row r="8" spans="1:19" s="19" customFormat="1" ht="15" customHeight="1" x14ac:dyDescent="0.4">
      <c r="A8" s="59"/>
      <c r="B8" s="59"/>
      <c r="C8" s="59"/>
      <c r="D8" s="60"/>
      <c r="E8" s="20"/>
      <c r="F8" s="21" t="s">
        <v>4</v>
      </c>
      <c r="G8" s="21" t="s">
        <v>5</v>
      </c>
      <c r="H8" s="21" t="s">
        <v>6</v>
      </c>
      <c r="I8" s="21" t="s">
        <v>7</v>
      </c>
      <c r="J8" s="21" t="s">
        <v>8</v>
      </c>
      <c r="K8" s="21" t="s">
        <v>9</v>
      </c>
      <c r="L8" s="21" t="s">
        <v>10</v>
      </c>
      <c r="M8" s="21" t="s">
        <v>11</v>
      </c>
      <c r="N8" s="21" t="s">
        <v>12</v>
      </c>
      <c r="O8" s="21" t="s">
        <v>13</v>
      </c>
      <c r="P8" s="21" t="s">
        <v>14</v>
      </c>
      <c r="Q8" s="22"/>
      <c r="R8" s="23" t="s">
        <v>15</v>
      </c>
      <c r="S8" s="20" t="s">
        <v>16</v>
      </c>
    </row>
    <row r="9" spans="1:19" s="19" customFormat="1" ht="15" customHeight="1" x14ac:dyDescent="0.4">
      <c r="A9" s="61"/>
      <c r="B9" s="61"/>
      <c r="C9" s="61"/>
      <c r="D9" s="62"/>
      <c r="E9" s="24" t="s">
        <v>17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 t="s">
        <v>18</v>
      </c>
      <c r="R9" s="27"/>
      <c r="S9" s="24"/>
    </row>
    <row r="10" spans="1:19" ht="22.5" customHeight="1" x14ac:dyDescent="0.15">
      <c r="A10" s="28"/>
      <c r="B10" s="28"/>
      <c r="C10" s="28"/>
      <c r="D10" s="29"/>
      <c r="S10" s="30"/>
    </row>
    <row r="11" spans="1:19" ht="22.5" customHeight="1" x14ac:dyDescent="0.15">
      <c r="A11" s="63" t="s">
        <v>19</v>
      </c>
      <c r="B11" s="64"/>
      <c r="C11" s="65"/>
      <c r="D11" s="31">
        <v>1</v>
      </c>
      <c r="E11" s="32">
        <f t="shared" ref="E11:P11" si="0">IF(ISERR(SUM(E12:E13)),"-",SUM(E12:E13))</f>
        <v>486</v>
      </c>
      <c r="F11" s="32">
        <f t="shared" si="0"/>
        <v>486</v>
      </c>
      <c r="G11" s="32">
        <f t="shared" si="0"/>
        <v>479</v>
      </c>
      <c r="H11" s="32">
        <f t="shared" si="0"/>
        <v>477</v>
      </c>
      <c r="I11" s="32">
        <f t="shared" si="0"/>
        <v>475</v>
      </c>
      <c r="J11" s="32">
        <f t="shared" si="0"/>
        <v>475</v>
      </c>
      <c r="K11" s="32">
        <f t="shared" si="0"/>
        <v>475</v>
      </c>
      <c r="L11" s="32">
        <f t="shared" si="0"/>
        <v>473</v>
      </c>
      <c r="M11" s="32">
        <f t="shared" si="0"/>
        <v>473</v>
      </c>
      <c r="N11" s="32">
        <f t="shared" si="0"/>
        <v>473</v>
      </c>
      <c r="O11" s="32">
        <f t="shared" si="0"/>
        <v>471</v>
      </c>
      <c r="P11" s="32">
        <f t="shared" si="0"/>
        <v>471</v>
      </c>
      <c r="Q11" s="32">
        <f>IF(ISERR(SUM(E11:P11)),"-",SUM(E11:P11))</f>
        <v>5714</v>
      </c>
      <c r="R11" s="32">
        <f>IF(ISERR(Q11/12),"-",Q11/12)</f>
        <v>476.16666666666669</v>
      </c>
      <c r="S11" s="33">
        <v>1</v>
      </c>
    </row>
    <row r="12" spans="1:19" ht="22.5" customHeight="1" x14ac:dyDescent="0.15">
      <c r="A12" s="28"/>
      <c r="B12" s="50" t="s">
        <v>20</v>
      </c>
      <c r="C12" s="50"/>
      <c r="D12" s="31">
        <v>2</v>
      </c>
      <c r="E12" s="34">
        <v>329</v>
      </c>
      <c r="F12" s="34">
        <v>329</v>
      </c>
      <c r="G12" s="34">
        <v>323</v>
      </c>
      <c r="H12" s="34">
        <v>321</v>
      </c>
      <c r="I12" s="34">
        <v>320</v>
      </c>
      <c r="J12" s="34">
        <v>320</v>
      </c>
      <c r="K12" s="34">
        <v>320</v>
      </c>
      <c r="L12" s="34">
        <v>318</v>
      </c>
      <c r="M12" s="34">
        <v>318</v>
      </c>
      <c r="N12" s="34">
        <v>318</v>
      </c>
      <c r="O12" s="34">
        <v>317</v>
      </c>
      <c r="P12" s="34">
        <v>317</v>
      </c>
      <c r="Q12" s="34">
        <f>IF(ISERR(SUM(E12:P12)),"-",SUM(E12:P12))</f>
        <v>3850</v>
      </c>
      <c r="R12" s="34">
        <f>IF(ISERR(Q12/12),"-",Q12/12)</f>
        <v>320.83333333333331</v>
      </c>
      <c r="S12" s="33">
        <v>2</v>
      </c>
    </row>
    <row r="13" spans="1:19" ht="22.5" customHeight="1" x14ac:dyDescent="0.15">
      <c r="A13" s="28"/>
      <c r="B13" s="50" t="s">
        <v>21</v>
      </c>
      <c r="C13" s="50"/>
      <c r="D13" s="31">
        <v>3</v>
      </c>
      <c r="E13" s="34">
        <v>157</v>
      </c>
      <c r="F13" s="34">
        <v>157</v>
      </c>
      <c r="G13" s="34">
        <v>156</v>
      </c>
      <c r="H13" s="34">
        <v>156</v>
      </c>
      <c r="I13" s="34">
        <v>155</v>
      </c>
      <c r="J13" s="34">
        <v>155</v>
      </c>
      <c r="K13" s="34">
        <v>155</v>
      </c>
      <c r="L13" s="34">
        <v>155</v>
      </c>
      <c r="M13" s="34">
        <v>155</v>
      </c>
      <c r="N13" s="34">
        <v>155</v>
      </c>
      <c r="O13" s="34">
        <v>154</v>
      </c>
      <c r="P13" s="34">
        <v>154</v>
      </c>
      <c r="Q13" s="34">
        <f>IF(ISERR(SUM(E13:P13)),"-",SUM(E13:P13))</f>
        <v>1864</v>
      </c>
      <c r="R13" s="34">
        <f>IF(ISERR(Q13/12),"-",Q13/12)</f>
        <v>155.33333333333334</v>
      </c>
      <c r="S13" s="33">
        <v>3</v>
      </c>
    </row>
    <row r="14" spans="1:19" ht="22.5" customHeight="1" x14ac:dyDescent="0.15">
      <c r="A14" s="35"/>
      <c r="B14" s="35"/>
      <c r="C14" s="35"/>
      <c r="D14" s="3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7"/>
    </row>
  </sheetData>
  <mergeCells count="8">
    <mergeCell ref="B12:C12"/>
    <mergeCell ref="B13:C13"/>
    <mergeCell ref="A3:S3"/>
    <mergeCell ref="A4:J4"/>
    <mergeCell ref="A5:J5"/>
    <mergeCell ref="A6:J6"/>
    <mergeCell ref="A7:D9"/>
    <mergeCell ref="A11:C11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301A-0AF9-42AA-89F7-C1DBD5B9309B}">
  <sheetPr codeName="Sheet12"/>
  <dimension ref="A1:S26"/>
  <sheetViews>
    <sheetView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RowHeight="12" x14ac:dyDescent="0.15"/>
  <cols>
    <col min="1" max="1" width="2.625" style="5" customWidth="1"/>
    <col min="2" max="2" width="14.625" style="5" customWidth="1"/>
    <col min="3" max="3" width="2.625" style="5" customWidth="1"/>
    <col min="4" max="4" width="4.625" style="7" customWidth="1"/>
    <col min="5" max="18" width="13.5" style="5" customWidth="1"/>
    <col min="19" max="19" width="5.625" style="5" customWidth="1"/>
    <col min="20" max="16384" width="9" style="5"/>
  </cols>
  <sheetData>
    <row r="1" spans="1:19" ht="13.5" customHeight="1" x14ac:dyDescent="0.15"/>
    <row r="2" spans="1:19" ht="13.5" customHeight="1" x14ac:dyDescent="0.15"/>
    <row r="3" spans="1:19" s="8" customFormat="1" ht="21" customHeight="1" x14ac:dyDescent="0.2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12.75" customHeight="1" x14ac:dyDescent="0.15"/>
    <row r="5" spans="1:19" s="12" customFormat="1" ht="17.100000000000001" customHeight="1" thickBot="1" x14ac:dyDescent="0.45">
      <c r="D5" s="38"/>
      <c r="R5" s="39" t="s">
        <v>23</v>
      </c>
    </row>
    <row r="6" spans="1:19" s="19" customFormat="1" ht="15" customHeight="1" thickTop="1" x14ac:dyDescent="0.4">
      <c r="A6" s="57" t="s">
        <v>2</v>
      </c>
      <c r="B6" s="57"/>
      <c r="C6" s="57"/>
      <c r="D6" s="58"/>
      <c r="E6" s="14">
        <v>43101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 t="s">
        <v>3</v>
      </c>
      <c r="R6" s="17"/>
      <c r="S6" s="18"/>
    </row>
    <row r="7" spans="1:19" s="19" customFormat="1" ht="15" customHeight="1" x14ac:dyDescent="0.4">
      <c r="A7" s="59"/>
      <c r="B7" s="59"/>
      <c r="C7" s="59"/>
      <c r="D7" s="60"/>
      <c r="E7" s="20"/>
      <c r="F7" s="21" t="s">
        <v>4</v>
      </c>
      <c r="G7" s="21" t="s">
        <v>5</v>
      </c>
      <c r="H7" s="21" t="s">
        <v>6</v>
      </c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1" t="s">
        <v>12</v>
      </c>
      <c r="O7" s="21" t="s">
        <v>13</v>
      </c>
      <c r="P7" s="21" t="s">
        <v>14</v>
      </c>
      <c r="Q7" s="22"/>
      <c r="R7" s="23" t="s">
        <v>15</v>
      </c>
      <c r="S7" s="20" t="s">
        <v>16</v>
      </c>
    </row>
    <row r="8" spans="1:19" s="19" customFormat="1" ht="15" customHeight="1" x14ac:dyDescent="0.4">
      <c r="A8" s="61"/>
      <c r="B8" s="61"/>
      <c r="C8" s="61"/>
      <c r="D8" s="62"/>
      <c r="E8" s="24" t="s">
        <v>17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 t="s">
        <v>24</v>
      </c>
      <c r="R8" s="27"/>
      <c r="S8" s="24"/>
    </row>
    <row r="9" spans="1:19" ht="22.5" customHeight="1" x14ac:dyDescent="0.15">
      <c r="B9" s="40"/>
      <c r="C9" s="40"/>
      <c r="D9" s="41"/>
      <c r="S9" s="30"/>
    </row>
    <row r="10" spans="1:19" ht="22.5" customHeight="1" x14ac:dyDescent="0.15">
      <c r="A10" s="28" t="s">
        <v>25</v>
      </c>
      <c r="B10" s="28"/>
      <c r="C10" s="28"/>
      <c r="D10" s="31">
        <v>1</v>
      </c>
      <c r="E10" s="32">
        <f t="shared" ref="E10:P10" si="0">IF(ISERR(SUM(E11:E13)),"-",SUM(E11:E13))</f>
        <v>4657454</v>
      </c>
      <c r="F10" s="32">
        <f t="shared" si="0"/>
        <v>4677404</v>
      </c>
      <c r="G10" s="32">
        <f t="shared" si="0"/>
        <v>4628538</v>
      </c>
      <c r="H10" s="32">
        <f t="shared" si="0"/>
        <v>4603435</v>
      </c>
      <c r="I10" s="32">
        <f t="shared" si="0"/>
        <v>4600406</v>
      </c>
      <c r="J10" s="32">
        <f t="shared" si="0"/>
        <v>4598382</v>
      </c>
      <c r="K10" s="32">
        <f t="shared" si="0"/>
        <v>4598243</v>
      </c>
      <c r="L10" s="32">
        <f t="shared" si="0"/>
        <v>4606463</v>
      </c>
      <c r="M10" s="32">
        <f t="shared" si="0"/>
        <v>4595482</v>
      </c>
      <c r="N10" s="32">
        <f t="shared" si="0"/>
        <v>4595482</v>
      </c>
      <c r="O10" s="32">
        <f t="shared" si="0"/>
        <v>4595502</v>
      </c>
      <c r="P10" s="32">
        <f t="shared" si="0"/>
        <v>4595502</v>
      </c>
      <c r="Q10" s="32">
        <f>IF(ISERR(SUM(E10:P10)),"-",SUM(E10:P10))</f>
        <v>55352293</v>
      </c>
      <c r="R10" s="32">
        <f>IF(ISERR(Q10/12),"-",Q10/12)</f>
        <v>4612691.083333333</v>
      </c>
      <c r="S10" s="30">
        <v>1</v>
      </c>
    </row>
    <row r="11" spans="1:19" ht="22.5" customHeight="1" x14ac:dyDescent="0.15">
      <c r="B11" s="50" t="s">
        <v>26</v>
      </c>
      <c r="C11" s="65"/>
      <c r="D11" s="31">
        <v>2</v>
      </c>
      <c r="E11" s="32">
        <f t="shared" ref="E11:P13" si="1">IF(ISERR(E16+E21),"-",E16+E21)</f>
        <v>253009</v>
      </c>
      <c r="F11" s="32">
        <f t="shared" si="1"/>
        <v>252373</v>
      </c>
      <c r="G11" s="32">
        <f t="shared" si="1"/>
        <v>212797</v>
      </c>
      <c r="H11" s="32">
        <f t="shared" si="1"/>
        <v>212797</v>
      </c>
      <c r="I11" s="32">
        <f t="shared" si="1"/>
        <v>213267</v>
      </c>
      <c r="J11" s="32">
        <f t="shared" si="1"/>
        <v>211253</v>
      </c>
      <c r="K11" s="32">
        <f t="shared" si="1"/>
        <v>211506</v>
      </c>
      <c r="L11" s="32">
        <f t="shared" si="1"/>
        <v>211506</v>
      </c>
      <c r="M11" s="32">
        <f t="shared" si="1"/>
        <v>211506</v>
      </c>
      <c r="N11" s="32">
        <f t="shared" si="1"/>
        <v>211506</v>
      </c>
      <c r="O11" s="32">
        <f t="shared" si="1"/>
        <v>211506</v>
      </c>
      <c r="P11" s="32">
        <f t="shared" si="1"/>
        <v>211506</v>
      </c>
      <c r="Q11" s="32">
        <f>IF(ISERR(SUM(E11:P11)),"-",SUM(E11:P11))</f>
        <v>2624532</v>
      </c>
      <c r="R11" s="32">
        <f>IF(ISERR(Q11/12),"-",Q11/12)</f>
        <v>218711</v>
      </c>
      <c r="S11" s="30">
        <v>2</v>
      </c>
    </row>
    <row r="12" spans="1:19" ht="22.5" customHeight="1" x14ac:dyDescent="0.15">
      <c r="B12" s="50" t="s">
        <v>27</v>
      </c>
      <c r="C12" s="65"/>
      <c r="D12" s="31">
        <v>3</v>
      </c>
      <c r="E12" s="32">
        <f t="shared" si="1"/>
        <v>4050736</v>
      </c>
      <c r="F12" s="32">
        <f t="shared" si="1"/>
        <v>4067933</v>
      </c>
      <c r="G12" s="32">
        <f t="shared" si="1"/>
        <v>4077395</v>
      </c>
      <c r="H12" s="32">
        <f t="shared" si="1"/>
        <v>4055915</v>
      </c>
      <c r="I12" s="32">
        <f t="shared" si="1"/>
        <v>4052502</v>
      </c>
      <c r="J12" s="32">
        <f t="shared" si="1"/>
        <v>4051537</v>
      </c>
      <c r="K12" s="32">
        <f t="shared" si="1"/>
        <v>4052547</v>
      </c>
      <c r="L12" s="32">
        <f t="shared" si="1"/>
        <v>4060767</v>
      </c>
      <c r="M12" s="32">
        <f t="shared" si="1"/>
        <v>4054078</v>
      </c>
      <c r="N12" s="32">
        <f t="shared" si="1"/>
        <v>4054078</v>
      </c>
      <c r="O12" s="32">
        <f t="shared" si="1"/>
        <v>4054098</v>
      </c>
      <c r="P12" s="32">
        <f t="shared" si="1"/>
        <v>4054098</v>
      </c>
      <c r="Q12" s="32">
        <f>IF(ISERR(SUM(E12:P12)),"-",SUM(E12:P12))</f>
        <v>48685684</v>
      </c>
      <c r="R12" s="32">
        <f>IF(ISERR(Q12/12),"-",Q12/12)</f>
        <v>4057140.3333333335</v>
      </c>
      <c r="S12" s="30">
        <v>3</v>
      </c>
    </row>
    <row r="13" spans="1:19" ht="22.5" customHeight="1" x14ac:dyDescent="0.15">
      <c r="B13" s="50" t="s">
        <v>28</v>
      </c>
      <c r="C13" s="65"/>
      <c r="D13" s="31">
        <v>4</v>
      </c>
      <c r="E13" s="32">
        <f t="shared" si="1"/>
        <v>353709</v>
      </c>
      <c r="F13" s="32">
        <f t="shared" si="1"/>
        <v>357098</v>
      </c>
      <c r="G13" s="32">
        <f t="shared" si="1"/>
        <v>338346</v>
      </c>
      <c r="H13" s="32">
        <f t="shared" si="1"/>
        <v>334723</v>
      </c>
      <c r="I13" s="32">
        <f t="shared" si="1"/>
        <v>334637</v>
      </c>
      <c r="J13" s="32">
        <f t="shared" si="1"/>
        <v>335592</v>
      </c>
      <c r="K13" s="32">
        <f t="shared" si="1"/>
        <v>334190</v>
      </c>
      <c r="L13" s="32">
        <f t="shared" si="1"/>
        <v>334190</v>
      </c>
      <c r="M13" s="32">
        <f t="shared" si="1"/>
        <v>329898</v>
      </c>
      <c r="N13" s="32">
        <f t="shared" si="1"/>
        <v>329898</v>
      </c>
      <c r="O13" s="32">
        <f t="shared" si="1"/>
        <v>329898</v>
      </c>
      <c r="P13" s="32">
        <f t="shared" si="1"/>
        <v>329898</v>
      </c>
      <c r="Q13" s="32">
        <f>IF(ISERR(SUM(E13:P13)),"-",SUM(E13:P13))</f>
        <v>4042077</v>
      </c>
      <c r="R13" s="32">
        <f>IF(ISERR(Q13/12),"-",Q13/12)</f>
        <v>336839.75</v>
      </c>
      <c r="S13" s="30">
        <v>4</v>
      </c>
    </row>
    <row r="14" spans="1:19" ht="22.5" customHeight="1" x14ac:dyDescent="0.15">
      <c r="B14" s="28"/>
      <c r="C14" s="28"/>
      <c r="D14" s="29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30"/>
    </row>
    <row r="15" spans="1:19" ht="22.5" customHeight="1" x14ac:dyDescent="0.15">
      <c r="A15" s="50" t="s">
        <v>20</v>
      </c>
      <c r="B15" s="65"/>
      <c r="C15" s="65"/>
      <c r="D15" s="31" t="s">
        <v>29</v>
      </c>
      <c r="E15" s="32">
        <f t="shared" ref="E15:P15" si="2">IF(ISERR(SUM(E16:E18)),"-",SUM(E16:E18))</f>
        <v>1499874</v>
      </c>
      <c r="F15" s="32">
        <f t="shared" si="2"/>
        <v>1514375</v>
      </c>
      <c r="G15" s="32">
        <f t="shared" si="2"/>
        <v>1490719</v>
      </c>
      <c r="H15" s="32">
        <f t="shared" si="2"/>
        <v>1482491</v>
      </c>
      <c r="I15" s="32">
        <f t="shared" si="2"/>
        <v>1479461</v>
      </c>
      <c r="J15" s="32">
        <f t="shared" si="2"/>
        <v>1479461</v>
      </c>
      <c r="K15" s="32">
        <f t="shared" si="2"/>
        <v>1479461</v>
      </c>
      <c r="L15" s="32">
        <f t="shared" si="2"/>
        <v>1487681</v>
      </c>
      <c r="M15" s="32">
        <f t="shared" si="2"/>
        <v>1476701</v>
      </c>
      <c r="N15" s="32">
        <f t="shared" si="2"/>
        <v>1476701</v>
      </c>
      <c r="O15" s="32">
        <f t="shared" si="2"/>
        <v>1476721</v>
      </c>
      <c r="P15" s="32">
        <f t="shared" si="2"/>
        <v>1476721</v>
      </c>
      <c r="Q15" s="32">
        <f>IF(ISERR(SUM(E15:P15)),"-",SUM(E15:P15))</f>
        <v>17820367</v>
      </c>
      <c r="R15" s="32">
        <f>IF(ISERR(Q15/12),"-",Q15/12)</f>
        <v>1485030.5833333333</v>
      </c>
      <c r="S15" s="30">
        <v>5</v>
      </c>
    </row>
    <row r="16" spans="1:19" ht="22.5" customHeight="1" x14ac:dyDescent="0.15">
      <c r="B16" s="50" t="s">
        <v>26</v>
      </c>
      <c r="C16" s="65"/>
      <c r="D16" s="31" t="s">
        <v>30</v>
      </c>
      <c r="E16" s="32">
        <v>200465</v>
      </c>
      <c r="F16" s="32">
        <v>199829</v>
      </c>
      <c r="G16" s="32">
        <v>176173</v>
      </c>
      <c r="H16" s="32">
        <v>176173</v>
      </c>
      <c r="I16" s="32">
        <v>176643</v>
      </c>
      <c r="J16" s="32">
        <v>176643</v>
      </c>
      <c r="K16" s="32">
        <v>176643</v>
      </c>
      <c r="L16" s="32">
        <v>176643</v>
      </c>
      <c r="M16" s="32">
        <v>176643</v>
      </c>
      <c r="N16" s="32">
        <v>176643</v>
      </c>
      <c r="O16" s="32">
        <v>176643</v>
      </c>
      <c r="P16" s="32">
        <v>176643</v>
      </c>
      <c r="Q16" s="32">
        <f>IF(ISERR(SUM(E16:P16)),"-",SUM(E16:P16))</f>
        <v>2165784</v>
      </c>
      <c r="R16" s="32">
        <f>IF(ISERR(Q16/12),"-",Q16/12)</f>
        <v>180482</v>
      </c>
      <c r="S16" s="30">
        <v>6</v>
      </c>
    </row>
    <row r="17" spans="1:19" ht="22.5" customHeight="1" x14ac:dyDescent="0.15">
      <c r="B17" s="50" t="s">
        <v>27</v>
      </c>
      <c r="C17" s="65"/>
      <c r="D17" s="31" t="s">
        <v>31</v>
      </c>
      <c r="E17" s="32">
        <v>1211019</v>
      </c>
      <c r="F17" s="32">
        <v>1224611</v>
      </c>
      <c r="G17" s="32">
        <v>1224611</v>
      </c>
      <c r="H17" s="32">
        <v>1216391</v>
      </c>
      <c r="I17" s="32">
        <v>1212641</v>
      </c>
      <c r="J17" s="32">
        <v>1211631</v>
      </c>
      <c r="K17" s="32">
        <v>1212641</v>
      </c>
      <c r="L17" s="32">
        <v>1220861</v>
      </c>
      <c r="M17" s="32">
        <v>1209881</v>
      </c>
      <c r="N17" s="32">
        <v>1209881</v>
      </c>
      <c r="O17" s="32">
        <v>1209901</v>
      </c>
      <c r="P17" s="32">
        <v>1209901</v>
      </c>
      <c r="Q17" s="32">
        <f>IF(ISERR(SUM(E17:P17)),"-",SUM(E17:P17))</f>
        <v>14573970</v>
      </c>
      <c r="R17" s="32">
        <f>IF(ISERR(Q17/12),"-",Q17/12)</f>
        <v>1214497.5</v>
      </c>
      <c r="S17" s="30">
        <v>7</v>
      </c>
    </row>
    <row r="18" spans="1:19" ht="22.5" customHeight="1" x14ac:dyDescent="0.15">
      <c r="B18" s="50" t="s">
        <v>28</v>
      </c>
      <c r="C18" s="65"/>
      <c r="D18" s="31" t="s">
        <v>32</v>
      </c>
      <c r="E18" s="32">
        <v>88390</v>
      </c>
      <c r="F18" s="32">
        <v>89935</v>
      </c>
      <c r="G18" s="32">
        <v>89935</v>
      </c>
      <c r="H18" s="32">
        <v>89927</v>
      </c>
      <c r="I18" s="32">
        <v>90177</v>
      </c>
      <c r="J18" s="32">
        <v>91187</v>
      </c>
      <c r="K18" s="32">
        <v>90177</v>
      </c>
      <c r="L18" s="32">
        <v>90177</v>
      </c>
      <c r="M18" s="32">
        <v>90177</v>
      </c>
      <c r="N18" s="32">
        <v>90177</v>
      </c>
      <c r="O18" s="32">
        <v>90177</v>
      </c>
      <c r="P18" s="32">
        <v>90177</v>
      </c>
      <c r="Q18" s="32">
        <f>IF(ISERR(SUM(E18:P18)),"-",SUM(E18:P18))</f>
        <v>1080613</v>
      </c>
      <c r="R18" s="32">
        <f>IF(ISERR(Q18/12),"-",Q18/12)</f>
        <v>90051.083333333328</v>
      </c>
      <c r="S18" s="30">
        <v>8</v>
      </c>
    </row>
    <row r="19" spans="1:19" ht="22.5" customHeight="1" x14ac:dyDescent="0.15">
      <c r="B19" s="28"/>
      <c r="C19" s="28"/>
      <c r="D19" s="29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30"/>
    </row>
    <row r="20" spans="1:19" ht="22.5" customHeight="1" x14ac:dyDescent="0.15">
      <c r="A20" s="50" t="s">
        <v>21</v>
      </c>
      <c r="B20" s="65"/>
      <c r="C20" s="65"/>
      <c r="D20" s="31" t="s">
        <v>33</v>
      </c>
      <c r="E20" s="32">
        <f t="shared" ref="E20:P20" si="3">IF(ISERR(SUM(E21:E23)),"-",SUM(E21:E23))</f>
        <v>3157580</v>
      </c>
      <c r="F20" s="32">
        <f t="shared" si="3"/>
        <v>3163029</v>
      </c>
      <c r="G20" s="32">
        <f t="shared" si="3"/>
        <v>3137819</v>
      </c>
      <c r="H20" s="32">
        <f t="shared" si="3"/>
        <v>3120944</v>
      </c>
      <c r="I20" s="32">
        <f t="shared" si="3"/>
        <v>3120945</v>
      </c>
      <c r="J20" s="32">
        <f t="shared" si="3"/>
        <v>3118921</v>
      </c>
      <c r="K20" s="32">
        <f t="shared" si="3"/>
        <v>3118782</v>
      </c>
      <c r="L20" s="32">
        <f t="shared" si="3"/>
        <v>3118782</v>
      </c>
      <c r="M20" s="32">
        <f t="shared" si="3"/>
        <v>3118781</v>
      </c>
      <c r="N20" s="32">
        <f t="shared" si="3"/>
        <v>3118781</v>
      </c>
      <c r="O20" s="32">
        <f t="shared" si="3"/>
        <v>3118781</v>
      </c>
      <c r="P20" s="32">
        <f t="shared" si="3"/>
        <v>3118781</v>
      </c>
      <c r="Q20" s="32">
        <f>IF(ISERR(SUM(E20:P20)),"-",SUM(E20:P20))</f>
        <v>37531926</v>
      </c>
      <c r="R20" s="32">
        <f>IF(ISERR(Q20/12),"-",Q20/12)</f>
        <v>3127660.5</v>
      </c>
      <c r="S20" s="30">
        <v>9</v>
      </c>
    </row>
    <row r="21" spans="1:19" ht="22.5" customHeight="1" x14ac:dyDescent="0.15">
      <c r="B21" s="50" t="s">
        <v>26</v>
      </c>
      <c r="C21" s="65"/>
      <c r="D21" s="31" t="s">
        <v>34</v>
      </c>
      <c r="E21" s="32">
        <v>52544</v>
      </c>
      <c r="F21" s="32">
        <v>52544</v>
      </c>
      <c r="G21" s="32">
        <v>36624</v>
      </c>
      <c r="H21" s="32">
        <v>36624</v>
      </c>
      <c r="I21" s="32">
        <v>36624</v>
      </c>
      <c r="J21" s="32">
        <v>34610</v>
      </c>
      <c r="K21" s="32">
        <v>34863</v>
      </c>
      <c r="L21" s="32">
        <v>34863</v>
      </c>
      <c r="M21" s="32">
        <v>34863</v>
      </c>
      <c r="N21" s="32">
        <v>34863</v>
      </c>
      <c r="O21" s="32">
        <v>34863</v>
      </c>
      <c r="P21" s="32">
        <v>34863</v>
      </c>
      <c r="Q21" s="32">
        <f>IF(ISERR(SUM(E21:P21)),"-",SUM(E21:P21))</f>
        <v>458748</v>
      </c>
      <c r="R21" s="32">
        <f>IF(ISERR(Q21/12),"-",Q21/12)</f>
        <v>38229</v>
      </c>
      <c r="S21" s="43">
        <v>10</v>
      </c>
    </row>
    <row r="22" spans="1:19" ht="22.5" customHeight="1" x14ac:dyDescent="0.15">
      <c r="B22" s="50" t="s">
        <v>27</v>
      </c>
      <c r="C22" s="65"/>
      <c r="D22" s="31" t="s">
        <v>35</v>
      </c>
      <c r="E22" s="32">
        <v>2839717</v>
      </c>
      <c r="F22" s="32">
        <v>2843322</v>
      </c>
      <c r="G22" s="32">
        <v>2852784</v>
      </c>
      <c r="H22" s="32">
        <v>2839524</v>
      </c>
      <c r="I22" s="32">
        <v>2839861</v>
      </c>
      <c r="J22" s="32">
        <v>2839906</v>
      </c>
      <c r="K22" s="32">
        <v>2839906</v>
      </c>
      <c r="L22" s="32">
        <v>2839906</v>
      </c>
      <c r="M22" s="32">
        <v>2844197</v>
      </c>
      <c r="N22" s="32">
        <v>2844197</v>
      </c>
      <c r="O22" s="32">
        <v>2844197</v>
      </c>
      <c r="P22" s="32">
        <v>2844197</v>
      </c>
      <c r="Q22" s="32">
        <f>IF(ISERR(SUM(E22:P22)),"-",SUM(E22:P22))</f>
        <v>34111714</v>
      </c>
      <c r="R22" s="32">
        <f>IF(ISERR(Q22/12),"-",Q22/12)</f>
        <v>2842642.8333333335</v>
      </c>
      <c r="S22" s="43">
        <v>11</v>
      </c>
    </row>
    <row r="23" spans="1:19" ht="22.5" customHeight="1" x14ac:dyDescent="0.15">
      <c r="B23" s="50" t="s">
        <v>28</v>
      </c>
      <c r="C23" s="65"/>
      <c r="D23" s="31" t="s">
        <v>36</v>
      </c>
      <c r="E23" s="32">
        <v>265319</v>
      </c>
      <c r="F23" s="32">
        <v>267163</v>
      </c>
      <c r="G23" s="32">
        <v>248411</v>
      </c>
      <c r="H23" s="32">
        <v>244796</v>
      </c>
      <c r="I23" s="32">
        <v>244460</v>
      </c>
      <c r="J23" s="32">
        <v>244405</v>
      </c>
      <c r="K23" s="32">
        <v>244013</v>
      </c>
      <c r="L23" s="32">
        <v>244013</v>
      </c>
      <c r="M23" s="32">
        <v>239721</v>
      </c>
      <c r="N23" s="32">
        <v>239721</v>
      </c>
      <c r="O23" s="32">
        <v>239721</v>
      </c>
      <c r="P23" s="32">
        <v>239721</v>
      </c>
      <c r="Q23" s="32">
        <f>IF(ISERR(SUM(E23:P23)),"-",SUM(E23:P23))</f>
        <v>2961464</v>
      </c>
      <c r="R23" s="32">
        <f>IF(ISERR(Q23/12),"-",Q23/12)</f>
        <v>246788.66666666666</v>
      </c>
      <c r="S23" s="43">
        <v>12</v>
      </c>
    </row>
    <row r="24" spans="1:19" s="44" customFormat="1" ht="22.5" customHeight="1" x14ac:dyDescent="0.15">
      <c r="B24" s="45"/>
      <c r="C24" s="46"/>
      <c r="D24" s="47"/>
      <c r="S24" s="48"/>
    </row>
    <row r="25" spans="1:19" ht="22.5" customHeight="1" x14ac:dyDescent="0.15">
      <c r="A25" s="35"/>
      <c r="B25" s="35"/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7"/>
    </row>
    <row r="26" spans="1:19" x14ac:dyDescent="0.15">
      <c r="B26" s="49" t="s">
        <v>37</v>
      </c>
    </row>
  </sheetData>
  <mergeCells count="13">
    <mergeCell ref="A15:C15"/>
    <mergeCell ref="A3:S3"/>
    <mergeCell ref="A6:D8"/>
    <mergeCell ref="B11:C11"/>
    <mergeCell ref="B12:C12"/>
    <mergeCell ref="B13:C13"/>
    <mergeCell ref="B23:C23"/>
    <mergeCell ref="B16:C16"/>
    <mergeCell ref="B17:C17"/>
    <mergeCell ref="B18:C18"/>
    <mergeCell ref="A20:C20"/>
    <mergeCell ref="B21:C21"/>
    <mergeCell ref="B22:C22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月別産地・消費地別調査工場数表</vt:lpstr>
      <vt:lpstr>月別産地・消費地別調査冷蔵能力表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2020-07-23T09:22:02Z</dcterms:created>
  <dcterms:modified xsi:type="dcterms:W3CDTF">2020-07-24T08:13:44Z</dcterms:modified>
</cp:coreProperties>
</file>