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8\year\"/>
    </mc:Choice>
  </mc:AlternateContent>
  <xr:revisionPtr revIDLastSave="0" documentId="8_{194B99BD-0C73-49B9-A580-1721B242A725}" xr6:coauthVersionLast="36" xr6:coauthVersionMax="36" xr10:uidLastSave="{00000000-0000-0000-0000-000000000000}"/>
  <bookViews>
    <workbookView xWindow="0" yWindow="0" windowWidth="13695" windowHeight="10320" xr2:uid="{75AF0A82-4CDD-496A-89E5-0F8F25E349AE}"/>
  </bookViews>
  <sheets>
    <sheet name="月別品目別月間入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6" i="2" l="1"/>
  <c r="S66" i="2" s="1"/>
  <c r="R64" i="2"/>
  <c r="S64" i="2" s="1"/>
  <c r="R63" i="2"/>
  <c r="S63" i="2" s="1"/>
  <c r="R61" i="2"/>
  <c r="S61" i="2" s="1"/>
  <c r="R60" i="2"/>
  <c r="S60" i="2" s="1"/>
  <c r="R59" i="2"/>
  <c r="S59" i="2" s="1"/>
  <c r="R58" i="2"/>
  <c r="S58" i="2" s="1"/>
  <c r="Q57" i="2"/>
  <c r="P57" i="2"/>
  <c r="O57" i="2"/>
  <c r="N57" i="2"/>
  <c r="M57" i="2"/>
  <c r="L57" i="2"/>
  <c r="K57" i="2"/>
  <c r="J57" i="2"/>
  <c r="I57" i="2"/>
  <c r="H57" i="2"/>
  <c r="G57" i="2"/>
  <c r="F57" i="2"/>
  <c r="R55" i="2"/>
  <c r="S55" i="2" s="1"/>
  <c r="R54" i="2"/>
  <c r="S54" i="2" s="1"/>
  <c r="R53" i="2"/>
  <c r="S53" i="2" s="1"/>
  <c r="R52" i="2"/>
  <c r="S52" i="2" s="1"/>
  <c r="R51" i="2"/>
  <c r="S51" i="2" s="1"/>
  <c r="R49" i="2"/>
  <c r="S49" i="2" s="1"/>
  <c r="R48" i="2"/>
  <c r="S48" i="2" s="1"/>
  <c r="R47" i="2"/>
  <c r="S47" i="2" s="1"/>
  <c r="Q46" i="2"/>
  <c r="P46" i="2"/>
  <c r="O46" i="2"/>
  <c r="N46" i="2"/>
  <c r="M46" i="2"/>
  <c r="L46" i="2"/>
  <c r="K46" i="2"/>
  <c r="J46" i="2"/>
  <c r="I46" i="2"/>
  <c r="H46" i="2"/>
  <c r="G46" i="2"/>
  <c r="F46" i="2"/>
  <c r="R45" i="2"/>
  <c r="S45" i="2" s="1"/>
  <c r="R43" i="2"/>
  <c r="S43" i="2" s="1"/>
  <c r="R42" i="2"/>
  <c r="S42" i="2" s="1"/>
  <c r="R41" i="2"/>
  <c r="S41" i="2" s="1"/>
  <c r="R40" i="2"/>
  <c r="S40" i="2" s="1"/>
  <c r="R39" i="2"/>
  <c r="S39" i="2" s="1"/>
  <c r="R37" i="2"/>
  <c r="S37" i="2" s="1"/>
  <c r="R36" i="2"/>
  <c r="S36" i="2" s="1"/>
  <c r="R35" i="2"/>
  <c r="S35" i="2" s="1"/>
  <c r="R34" i="2"/>
  <c r="S34" i="2" s="1"/>
  <c r="R33" i="2"/>
  <c r="S33" i="2" s="1"/>
  <c r="R31" i="2"/>
  <c r="S31" i="2" s="1"/>
  <c r="Q30" i="2"/>
  <c r="Q15" i="2" s="1"/>
  <c r="Q11" i="2" s="1"/>
  <c r="P30" i="2"/>
  <c r="O30" i="2"/>
  <c r="N30" i="2"/>
  <c r="M30" i="2"/>
  <c r="L30" i="2"/>
  <c r="K30" i="2"/>
  <c r="J30" i="2"/>
  <c r="I30" i="2"/>
  <c r="H30" i="2"/>
  <c r="G30" i="2"/>
  <c r="F30" i="2"/>
  <c r="R29" i="2"/>
  <c r="S29" i="2" s="1"/>
  <c r="R28" i="2"/>
  <c r="S28" i="2" s="1"/>
  <c r="R27" i="2"/>
  <c r="S27" i="2" s="1"/>
  <c r="R25" i="2"/>
  <c r="S25" i="2" s="1"/>
  <c r="R24" i="2"/>
  <c r="S24" i="2" s="1"/>
  <c r="R23" i="2"/>
  <c r="S23" i="2" s="1"/>
  <c r="R22" i="2"/>
  <c r="S22" i="2" s="1"/>
  <c r="R21" i="2"/>
  <c r="S21" i="2" s="1"/>
  <c r="R19" i="2"/>
  <c r="S19" i="2" s="1"/>
  <c r="R18" i="2"/>
  <c r="S18" i="2" s="1"/>
  <c r="R17" i="2"/>
  <c r="S17" i="2" s="1"/>
  <c r="Q16" i="2"/>
  <c r="P16" i="2"/>
  <c r="O16" i="2"/>
  <c r="N16" i="2"/>
  <c r="M16" i="2"/>
  <c r="L16" i="2"/>
  <c r="K16" i="2"/>
  <c r="J16" i="2"/>
  <c r="I16" i="2"/>
  <c r="H16" i="2"/>
  <c r="G16" i="2"/>
  <c r="F16" i="2"/>
  <c r="R13" i="2"/>
  <c r="S13" i="2" s="1"/>
  <c r="P15" i="2" l="1"/>
  <c r="P11" i="2" s="1"/>
  <c r="O15" i="2"/>
  <c r="O11" i="2" s="1"/>
  <c r="L15" i="2"/>
  <c r="L11" i="2" s="1"/>
  <c r="K15" i="2"/>
  <c r="K11" i="2" s="1"/>
  <c r="J15" i="2"/>
  <c r="J11" i="2" s="1"/>
  <c r="I15" i="2"/>
  <c r="I11" i="2" s="1"/>
  <c r="R30" i="2"/>
  <c r="S30" i="2" s="1"/>
  <c r="R46" i="2"/>
  <c r="S46" i="2" s="1"/>
  <c r="R16" i="2"/>
  <c r="S16" i="2" s="1"/>
  <c r="G15" i="2"/>
  <c r="G11" i="2" s="1"/>
  <c r="M15" i="2"/>
  <c r="M11" i="2" s="1"/>
  <c r="R57" i="2"/>
  <c r="S57" i="2" s="1"/>
  <c r="H15" i="2"/>
  <c r="H11" i="2" s="1"/>
  <c r="N15" i="2"/>
  <c r="N11" i="2" s="1"/>
  <c r="F15" i="2"/>
  <c r="F11" i="2" l="1"/>
  <c r="R11" i="2" s="1"/>
  <c r="S11" i="2" s="1"/>
  <c r="R15" i="2"/>
  <c r="S15" i="2" s="1"/>
</calcChain>
</file>

<file path=xl/sharedStrings.xml><?xml version="1.0" encoding="utf-8"?>
<sst xmlns="http://schemas.openxmlformats.org/spreadsheetml/2006/main" count="65" uniqueCount="63">
  <si>
    <t>単位：ｔ</t>
    <rPh sb="0" eb="2">
      <t>タンイ</t>
    </rPh>
    <phoneticPr fontId="5"/>
  </si>
  <si>
    <t>品　　　　　目</t>
    <rPh sb="0" eb="7">
      <t>ヒンモク</t>
    </rPh>
    <phoneticPr fontId="5"/>
  </si>
  <si>
    <t>2</t>
    <phoneticPr fontId="10"/>
  </si>
  <si>
    <t>3</t>
    <phoneticPr fontId="10"/>
  </si>
  <si>
    <t>4</t>
    <phoneticPr fontId="10"/>
  </si>
  <si>
    <t>5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</si>
  <si>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</si>
  <si>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</si>
  <si>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</si>
  <si>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</si>
  <si>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</si>
  <si>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</si>
  <si>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</si>
  <si>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年 平 均</t>
  </si>
  <si>
    <t>品目</t>
    <phoneticPr fontId="10"/>
  </si>
  <si>
    <t>1  月</t>
  </si>
  <si>
    <t>水産物計</t>
  </si>
  <si>
    <t>生鮮品</t>
    <phoneticPr fontId="10"/>
  </si>
  <si>
    <t>冷凍品</t>
    <phoneticPr fontId="10"/>
  </si>
  <si>
    <t>まぐろ類</t>
  </si>
  <si>
    <t>びんなが</t>
  </si>
  <si>
    <t>めばち</t>
  </si>
  <si>
    <t>きはだ</t>
  </si>
  <si>
    <t>くろまぐろ</t>
  </si>
  <si>
    <t>みなみまぐろ</t>
  </si>
  <si>
    <t>その他のまぐろ類</t>
  </si>
  <si>
    <t>かじき類</t>
  </si>
  <si>
    <t>かつお</t>
  </si>
  <si>
    <t>さけ類</t>
  </si>
  <si>
    <t>ます類</t>
  </si>
  <si>
    <t>にしん</t>
  </si>
  <si>
    <t>いわし類</t>
  </si>
  <si>
    <t>まいわし</t>
  </si>
  <si>
    <t>その他のいわし類</t>
  </si>
  <si>
    <t>まあじ</t>
  </si>
  <si>
    <t>さば類</t>
  </si>
  <si>
    <t>さんま</t>
  </si>
  <si>
    <t>かれい類</t>
  </si>
  <si>
    <t>たら</t>
  </si>
  <si>
    <t>すけとうだら</t>
  </si>
  <si>
    <t>たい類</t>
  </si>
  <si>
    <t>その他の魚類</t>
  </si>
  <si>
    <t>貝類</t>
  </si>
  <si>
    <t>えび類</t>
  </si>
  <si>
    <t>いか類</t>
  </si>
  <si>
    <t>するめいか（まついか）</t>
  </si>
  <si>
    <t>こういか（もんごういか）</t>
  </si>
  <si>
    <t>その他のいか類</t>
  </si>
  <si>
    <t>たこ類</t>
  </si>
  <si>
    <t>その他の水産動物類</t>
  </si>
  <si>
    <t>くじら</t>
  </si>
  <si>
    <t>すけとうだらすり身</t>
  </si>
  <si>
    <t>その他のすり身</t>
  </si>
  <si>
    <t>塩蔵品</t>
    <phoneticPr fontId="10"/>
  </si>
  <si>
    <t>たらこ</t>
  </si>
  <si>
    <t>さけ・ますの卵</t>
  </si>
  <si>
    <t>かずのこ</t>
  </si>
  <si>
    <t>その他塩蔵品</t>
  </si>
  <si>
    <t>水産加工品</t>
    <phoneticPr fontId="10"/>
  </si>
  <si>
    <t>３　　月　別　品　目　別　月　間　入　庫　量</t>
    <phoneticPr fontId="5"/>
  </si>
  <si>
    <t>年　　　間
延べ入庫量</t>
    <phoneticPr fontId="5"/>
  </si>
  <si>
    <t>毎月1日から月末までの間に入庫された延べ入庫量である。</t>
    <phoneticPr fontId="5"/>
  </si>
  <si>
    <t>（2）　産　　　　　地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</si>
</sst>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"/>
    <numFmt numFmtId="177" formatCode="[$-411]gg&quot;.&quot;ee"/>
    <numFmt numFmtId="178" formatCode="#\ ###\ ##0\ ;\-#\ ###\ ##0\ ;\-\ ;@"/>
    <numFmt numFmtId="179" formatCode="#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/>
  </cellStyleXfs>
  <cellXfs count="53">
    <xf numFmtId="0" fontId="0" fillId="0" borderId="0" xfId="0">
      <alignment vertical="center"/>
    </xf>
    <xf numFmtId="176" fontId="2" fillId="0" borderId="0" xfId="1" applyNumberFormat="1" applyFont="1" applyFill="1"/>
    <xf numFmtId="49" fontId="2" fillId="0" borderId="0" xfId="1" applyNumberFormat="1" applyFont="1" applyFill="1" applyAlignment="1">
      <alignment horizontal="right"/>
    </xf>
    <xf numFmtId="176" fontId="2" fillId="0" borderId="0" xfId="1" applyNumberFormat="1" applyFont="1" applyFill="1" applyAlignment="1">
      <alignment horizontal="right"/>
    </xf>
    <xf numFmtId="49" fontId="4" fillId="0" borderId="0" xfId="1" applyNumberFormat="1" applyFont="1" applyFill="1" applyAlignment="1">
      <alignment horizontal="center"/>
    </xf>
    <xf numFmtId="176" fontId="4" fillId="0" borderId="0" xfId="1" applyNumberFormat="1" applyFont="1" applyFill="1"/>
    <xf numFmtId="176" fontId="6" fillId="0" borderId="0" xfId="1" applyNumberFormat="1" applyFont="1" applyFill="1"/>
    <xf numFmtId="49" fontId="6" fillId="0" borderId="0" xfId="1" applyNumberFormat="1" applyFont="1" applyFill="1" applyAlignment="1">
      <alignment horizontal="right"/>
    </xf>
    <xf numFmtId="176" fontId="7" fillId="0" borderId="0" xfId="1" applyNumberFormat="1" applyFont="1" applyFill="1"/>
    <xf numFmtId="49" fontId="7" fillId="0" borderId="0" xfId="1" applyNumberFormat="1" applyFont="1" applyFill="1" applyAlignment="1">
      <alignment horizontal="right"/>
    </xf>
    <xf numFmtId="176" fontId="7" fillId="0" borderId="0" xfId="1" applyNumberFormat="1" applyFont="1" applyFill="1" applyAlignment="1">
      <alignment horizontal="center"/>
    </xf>
    <xf numFmtId="176" fontId="8" fillId="0" borderId="0" xfId="1" applyNumberFormat="1" applyFont="1" applyFill="1"/>
    <xf numFmtId="176" fontId="8" fillId="0" borderId="1" xfId="1" applyNumberFormat="1" applyFont="1" applyFill="1" applyBorder="1" applyAlignment="1">
      <alignment vertical="top" shrinkToFit="1"/>
    </xf>
    <xf numFmtId="0" fontId="8" fillId="0" borderId="1" xfId="1" applyFont="1" applyFill="1" applyBorder="1" applyAlignment="1">
      <alignment vertical="top" shrinkToFit="1"/>
    </xf>
    <xf numFmtId="176" fontId="9" fillId="0" borderId="0" xfId="1" applyNumberFormat="1" applyFont="1" applyFill="1" applyAlignment="1">
      <alignment horizontal="right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177" fontId="9" fillId="0" borderId="4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5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Alignment="1">
      <alignment horizont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49" fontId="9" fillId="0" borderId="9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176" fontId="9" fillId="0" borderId="12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wrapText="1"/>
    </xf>
    <xf numFmtId="49" fontId="9" fillId="0" borderId="6" xfId="1" applyNumberFormat="1" applyFont="1" applyFill="1" applyBorder="1" applyAlignment="1">
      <alignment horizontal="right" wrapText="1"/>
    </xf>
    <xf numFmtId="176" fontId="9" fillId="0" borderId="8" xfId="1" applyNumberFormat="1" applyFont="1" applyFill="1" applyBorder="1" applyAlignment="1">
      <alignment horizontal="center" wrapText="1"/>
    </xf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49" fontId="12" fillId="0" borderId="6" xfId="1" applyNumberFormat="1" applyFont="1" applyFill="1" applyBorder="1" applyAlignment="1">
      <alignment horizontal="right"/>
    </xf>
    <xf numFmtId="178" fontId="12" fillId="0" borderId="0" xfId="1" applyNumberFormat="1" applyFont="1" applyFill="1"/>
    <xf numFmtId="179" fontId="12" fillId="0" borderId="8" xfId="1" applyNumberFormat="1" applyFont="1" applyFill="1" applyBorder="1" applyAlignment="1"/>
    <xf numFmtId="176" fontId="12" fillId="0" borderId="0" xfId="1" applyNumberFormat="1" applyFont="1" applyFill="1"/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176" fontId="9" fillId="0" borderId="9" xfId="1" applyNumberFormat="1" applyFont="1" applyFill="1" applyBorder="1"/>
    <xf numFmtId="49" fontId="9" fillId="0" borderId="10" xfId="1" applyNumberFormat="1" applyFont="1" applyFill="1" applyBorder="1" applyAlignment="1">
      <alignment horizontal="right"/>
    </xf>
    <xf numFmtId="176" fontId="9" fillId="0" borderId="12" xfId="1" applyNumberFormat="1" applyFont="1" applyFill="1" applyBorder="1"/>
    <xf numFmtId="176" fontId="9" fillId="0" borderId="0" xfId="1" applyNumberFormat="1" applyFont="1" applyFill="1"/>
    <xf numFmtId="49" fontId="9" fillId="0" borderId="0" xfId="1" applyNumberFormat="1" applyFont="1" applyFill="1" applyAlignment="1">
      <alignment horizontal="right"/>
    </xf>
  </cellXfs>
  <cellStyles count="3">
    <cellStyle name="標準" xfId="0" builtinId="0"/>
    <cellStyle name="標準 2" xfId="2" xr:uid="{0C419A73-A8C1-41F2-8CD4-CACDD69967AD}"/>
    <cellStyle name="標準 3" xfId="1" xr:uid="{165DD18B-3293-473B-8561-B7B9D4E16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BA37A-ADA5-4A7D-AED1-B93FF1CA8608}">
  <sheetPr codeName="Sheet13">
    <pageSetUpPr fitToPage="1"/>
  </sheetPr>
  <dimension ref="A1:T67"/>
  <sheetViews>
    <sheetView tabSelected="1" zoomScale="75" zoomScaleNormal="75" workbookViewId="0">
      <pane xSplit="5" ySplit="9" topLeftCell="F10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3" width="1.875" style="51" customWidth="1"/>
    <col min="4" max="4" width="22.625" style="51" customWidth="1"/>
    <col min="5" max="5" width="2.875" style="52" customWidth="1"/>
    <col min="6" max="19" width="13.125" style="51" customWidth="1"/>
    <col min="20" max="20" width="4.25" style="51" customWidth="1"/>
    <col min="21" max="16384" width="9" style="51"/>
  </cols>
  <sheetData>
    <row r="1" spans="1:20" s="1" customFormat="1" ht="15.95" customHeight="1" x14ac:dyDescent="0.15">
      <c r="E1" s="2"/>
      <c r="T1" s="3"/>
    </row>
    <row r="2" spans="1:20" s="1" customFormat="1" ht="13.35" customHeight="1" x14ac:dyDescent="0.15">
      <c r="E2" s="2"/>
      <c r="T2" s="3"/>
    </row>
    <row r="3" spans="1:20" s="5" customFormat="1" ht="21" customHeight="1" x14ac:dyDescent="0.2">
      <c r="A3" s="4" t="s">
        <v>59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6" customFormat="1" ht="13.5" customHeight="1" x14ac:dyDescent="0.15">
      <c r="E4" s="7"/>
    </row>
    <row r="5" spans="1:20" s="8" customFormat="1" ht="21" customHeight="1" x14ac:dyDescent="0.2">
      <c r="E5" s="9"/>
      <c r="K5" s="10" t="s">
        <v>62</v>
      </c>
      <c r="L5" s="10"/>
    </row>
    <row r="6" spans="1:20" s="11" customFormat="1" ht="15.95" customHeight="1" thickBot="1" x14ac:dyDescent="0.2">
      <c r="C6" s="12" t="s">
        <v>61</v>
      </c>
      <c r="D6" s="13"/>
      <c r="E6" s="13"/>
      <c r="F6" s="13"/>
      <c r="G6" s="13"/>
      <c r="H6" s="13"/>
      <c r="I6" s="13"/>
      <c r="J6" s="13"/>
      <c r="K6" s="13"/>
      <c r="S6" s="14" t="s">
        <v>0</v>
      </c>
    </row>
    <row r="7" spans="1:20" s="22" customFormat="1" ht="15" customHeight="1" thickTop="1" x14ac:dyDescent="0.15">
      <c r="A7" s="15" t="s">
        <v>1</v>
      </c>
      <c r="B7" s="15"/>
      <c r="C7" s="15"/>
      <c r="D7" s="15"/>
      <c r="E7" s="16"/>
      <c r="F7" s="17">
        <v>43101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9" t="s">
        <v>60</v>
      </c>
      <c r="S7" s="20"/>
      <c r="T7" s="21"/>
    </row>
    <row r="8" spans="1:20" s="22" customFormat="1" ht="15" customHeight="1" x14ac:dyDescent="0.15">
      <c r="A8" s="23"/>
      <c r="B8" s="23"/>
      <c r="C8" s="23"/>
      <c r="D8" s="23"/>
      <c r="E8" s="24"/>
      <c r="F8" s="25"/>
      <c r="G8" s="26" t="s">
        <v>2</v>
      </c>
      <c r="H8" s="26" t="s">
        <v>3</v>
      </c>
      <c r="I8" s="26" t="s">
        <v>4</v>
      </c>
      <c r="J8" s="26" t="s">
        <v>5</v>
      </c>
      <c r="K8" s="26" t="s">
        <v>6</v>
      </c>
      <c r="L8" s="26" t="s">
        <v>7</v>
      </c>
      <c r="M8" s="26" t="s">
        <v>8</v>
      </c>
      <c r="N8" s="26" t="s">
        <v>9</v>
      </c>
      <c r="O8" s="26" t="s">
        <v>10</v>
      </c>
      <c r="P8" s="26" t="s">
        <v>11</v>
      </c>
      <c r="Q8" s="26" t="s">
        <v>12</v>
      </c>
      <c r="R8" s="27"/>
      <c r="S8" s="25" t="s">
        <v>13</v>
      </c>
      <c r="T8" s="28" t="s">
        <v>14</v>
      </c>
    </row>
    <row r="9" spans="1:20" s="22" customFormat="1" ht="15" customHeight="1" x14ac:dyDescent="0.15">
      <c r="A9" s="29"/>
      <c r="B9" s="29"/>
      <c r="C9" s="29"/>
      <c r="D9" s="29"/>
      <c r="E9" s="30"/>
      <c r="F9" s="31" t="s">
        <v>15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3"/>
      <c r="S9" s="31"/>
      <c r="T9" s="34"/>
    </row>
    <row r="10" spans="1:20" s="22" customFormat="1" ht="12" customHeight="1" x14ac:dyDescent="0.15">
      <c r="A10" s="35"/>
      <c r="B10" s="35"/>
      <c r="C10" s="35"/>
      <c r="D10" s="35"/>
      <c r="E10" s="36"/>
      <c r="T10" s="37"/>
    </row>
    <row r="11" spans="1:20" s="43" customFormat="1" ht="14.1" customHeight="1" x14ac:dyDescent="0.15">
      <c r="A11" s="38" t="s">
        <v>16</v>
      </c>
      <c r="B11" s="39"/>
      <c r="C11" s="39"/>
      <c r="D11" s="39"/>
      <c r="E11" s="40">
        <v>1</v>
      </c>
      <c r="F11" s="41">
        <f>SUBTOTAL(9,F13:F66)</f>
        <v>126512</v>
      </c>
      <c r="G11" s="41">
        <f>SUBTOTAL(9,G13:G66)</f>
        <v>128294</v>
      </c>
      <c r="H11" s="41">
        <f t="shared" ref="H11:Q11" si="0">SUBTOTAL(9,H13:H66)</f>
        <v>133705</v>
      </c>
      <c r="I11" s="41">
        <f t="shared" si="0"/>
        <v>135700</v>
      </c>
      <c r="J11" s="41">
        <f t="shared" si="0"/>
        <v>139863</v>
      </c>
      <c r="K11" s="41">
        <f t="shared" si="0"/>
        <v>133014</v>
      </c>
      <c r="L11" s="41">
        <f t="shared" si="0"/>
        <v>128798</v>
      </c>
      <c r="M11" s="41">
        <f t="shared" si="0"/>
        <v>117342</v>
      </c>
      <c r="N11" s="41">
        <f t="shared" si="0"/>
        <v>137740</v>
      </c>
      <c r="O11" s="41">
        <f t="shared" si="0"/>
        <v>157672.90000000002</v>
      </c>
      <c r="P11" s="41">
        <f t="shared" si="0"/>
        <v>146429.5</v>
      </c>
      <c r="Q11" s="41">
        <f t="shared" si="0"/>
        <v>152739.87299999999</v>
      </c>
      <c r="R11" s="41">
        <f>IF(ISERR(SUM(F11:Q11)),"-",SUM(F11:Q11))</f>
        <v>1637810.2729999998</v>
      </c>
      <c r="S11" s="41">
        <f>IF(ISERR(R11/12),"-",R11/12)</f>
        <v>136484.18941666666</v>
      </c>
      <c r="T11" s="42">
        <v>1</v>
      </c>
    </row>
    <row r="12" spans="1:20" s="43" customFormat="1" ht="14.1" customHeight="1" x14ac:dyDescent="0.15">
      <c r="A12" s="44"/>
      <c r="B12" s="45"/>
      <c r="C12" s="45"/>
      <c r="D12" s="45"/>
      <c r="E12" s="40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2"/>
    </row>
    <row r="13" spans="1:20" s="43" customFormat="1" ht="14.1" customHeight="1" x14ac:dyDescent="0.15">
      <c r="A13" s="38" t="s">
        <v>17</v>
      </c>
      <c r="B13" s="39"/>
      <c r="C13" s="39"/>
      <c r="D13" s="39"/>
      <c r="E13" s="40">
        <v>2</v>
      </c>
      <c r="F13" s="41">
        <v>1141</v>
      </c>
      <c r="G13" s="41">
        <v>1348</v>
      </c>
      <c r="H13" s="41">
        <v>844</v>
      </c>
      <c r="I13" s="41">
        <v>960</v>
      </c>
      <c r="J13" s="41">
        <v>2117</v>
      </c>
      <c r="K13" s="41">
        <v>1559</v>
      </c>
      <c r="L13" s="41">
        <v>2791</v>
      </c>
      <c r="M13" s="41">
        <v>2386</v>
      </c>
      <c r="N13" s="41">
        <v>5767</v>
      </c>
      <c r="O13" s="41">
        <v>3933</v>
      </c>
      <c r="P13" s="41">
        <v>5221</v>
      </c>
      <c r="Q13" s="41">
        <v>4113</v>
      </c>
      <c r="R13" s="41">
        <f>IF(ISERR(SUM(F13:Q13)),"-",SUM(F13:Q13))</f>
        <v>32180</v>
      </c>
      <c r="S13" s="41">
        <f>IF(ISERR(R13/12),"-",R13/12)</f>
        <v>2681.6666666666665</v>
      </c>
      <c r="T13" s="42">
        <v>2</v>
      </c>
    </row>
    <row r="14" spans="1:20" s="43" customFormat="1" ht="14.1" customHeight="1" x14ac:dyDescent="0.15">
      <c r="A14" s="44"/>
      <c r="B14" s="45"/>
      <c r="C14" s="45"/>
      <c r="D14" s="45"/>
      <c r="E14" s="40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2"/>
    </row>
    <row r="15" spans="1:20" s="43" customFormat="1" ht="14.1" customHeight="1" x14ac:dyDescent="0.15">
      <c r="A15" s="38" t="s">
        <v>18</v>
      </c>
      <c r="B15" s="39"/>
      <c r="C15" s="39"/>
      <c r="D15" s="39"/>
      <c r="E15" s="40">
        <v>3</v>
      </c>
      <c r="F15" s="41">
        <f>SUBTOTAL(9,F16:F55)</f>
        <v>108706</v>
      </c>
      <c r="G15" s="41">
        <f>SUBTOTAL(9,G16:G55)</f>
        <v>109361</v>
      </c>
      <c r="H15" s="41">
        <f t="shared" ref="H15:Q15" si="1">SUBTOTAL(9,H16:H55)</f>
        <v>109911</v>
      </c>
      <c r="I15" s="41">
        <f t="shared" si="1"/>
        <v>108285</v>
      </c>
      <c r="J15" s="41">
        <f t="shared" si="1"/>
        <v>112165</v>
      </c>
      <c r="K15" s="41">
        <f t="shared" si="1"/>
        <v>107048</v>
      </c>
      <c r="L15" s="41">
        <f t="shared" si="1"/>
        <v>103970</v>
      </c>
      <c r="M15" s="41">
        <f t="shared" si="1"/>
        <v>95049</v>
      </c>
      <c r="N15" s="41">
        <f t="shared" si="1"/>
        <v>110575</v>
      </c>
      <c r="O15" s="41">
        <f t="shared" si="1"/>
        <v>130218.90000000001</v>
      </c>
      <c r="P15" s="41">
        <f t="shared" si="1"/>
        <v>117345.5</v>
      </c>
      <c r="Q15" s="41">
        <f t="shared" si="1"/>
        <v>124090.44300000001</v>
      </c>
      <c r="R15" s="41">
        <f>IF(ISERR(SUM(F15:Q15)),"-",SUM(F15:Q15))</f>
        <v>1336724.8429999999</v>
      </c>
      <c r="S15" s="41">
        <f>IF(ISERR(R15/12),"-",R15/12)</f>
        <v>111393.73691666666</v>
      </c>
      <c r="T15" s="42">
        <v>3</v>
      </c>
    </row>
    <row r="16" spans="1:20" s="43" customFormat="1" ht="14.1" customHeight="1" x14ac:dyDescent="0.15">
      <c r="A16" s="44"/>
      <c r="B16" s="45"/>
      <c r="C16" s="46" t="s">
        <v>19</v>
      </c>
      <c r="D16" s="39"/>
      <c r="E16" s="40">
        <v>4</v>
      </c>
      <c r="F16" s="41">
        <f>SUBTOTAL(9,F17:F23)</f>
        <v>17119</v>
      </c>
      <c r="G16" s="41">
        <f>SUBTOTAL(9,G17:G23)</f>
        <v>18149</v>
      </c>
      <c r="H16" s="41">
        <f t="shared" ref="H16:Q16" si="2">SUBTOTAL(9,H17:H23)</f>
        <v>15331</v>
      </c>
      <c r="I16" s="41">
        <f t="shared" si="2"/>
        <v>19996</v>
      </c>
      <c r="J16" s="41">
        <f t="shared" si="2"/>
        <v>16734</v>
      </c>
      <c r="K16" s="41">
        <f t="shared" si="2"/>
        <v>21049</v>
      </c>
      <c r="L16" s="41">
        <f t="shared" si="2"/>
        <v>14510</v>
      </c>
      <c r="M16" s="41">
        <f t="shared" si="2"/>
        <v>18419</v>
      </c>
      <c r="N16" s="41">
        <f t="shared" si="2"/>
        <v>15376</v>
      </c>
      <c r="O16" s="41">
        <f t="shared" si="2"/>
        <v>18097</v>
      </c>
      <c r="P16" s="41">
        <f t="shared" si="2"/>
        <v>16082</v>
      </c>
      <c r="Q16" s="41">
        <f t="shared" si="2"/>
        <v>18087.584000000003</v>
      </c>
      <c r="R16" s="41">
        <f>IF(ISERR(SUM(F16:Q16)),"-",SUM(F16:Q16))</f>
        <v>208949.584</v>
      </c>
      <c r="S16" s="41">
        <f>IF(ISERR(R16/12),"-",R16/12)</f>
        <v>17412.465333333334</v>
      </c>
      <c r="T16" s="42">
        <v>4</v>
      </c>
    </row>
    <row r="17" spans="1:20" s="43" customFormat="1" ht="14.1" customHeight="1" x14ac:dyDescent="0.15">
      <c r="A17" s="44"/>
      <c r="B17" s="45"/>
      <c r="C17" s="45"/>
      <c r="D17" s="47" t="s">
        <v>20</v>
      </c>
      <c r="E17" s="40">
        <v>5</v>
      </c>
      <c r="F17" s="41">
        <v>1276</v>
      </c>
      <c r="G17" s="41">
        <v>1461</v>
      </c>
      <c r="H17" s="41">
        <v>1323</v>
      </c>
      <c r="I17" s="41">
        <v>2177</v>
      </c>
      <c r="J17" s="41">
        <v>3422</v>
      </c>
      <c r="K17" s="41">
        <v>3904</v>
      </c>
      <c r="L17" s="41">
        <v>2648</v>
      </c>
      <c r="M17" s="41">
        <v>2729</v>
      </c>
      <c r="N17" s="41">
        <v>2506</v>
      </c>
      <c r="O17" s="41">
        <v>1989</v>
      </c>
      <c r="P17" s="41">
        <v>1572</v>
      </c>
      <c r="Q17" s="41">
        <v>1404.3440000000001</v>
      </c>
      <c r="R17" s="41">
        <f>IF(ISERR(SUM(F17:Q17)),"-",SUM(F17:Q17))</f>
        <v>26411.344000000001</v>
      </c>
      <c r="S17" s="41">
        <f>IF(ISERR(R17/12),"-",R17/12)</f>
        <v>2200.9453333333336</v>
      </c>
      <c r="T17" s="42">
        <v>5</v>
      </c>
    </row>
    <row r="18" spans="1:20" s="43" customFormat="1" ht="14.1" customHeight="1" x14ac:dyDescent="0.15">
      <c r="A18" s="44"/>
      <c r="B18" s="45"/>
      <c r="C18" s="45"/>
      <c r="D18" s="47" t="s">
        <v>21</v>
      </c>
      <c r="E18" s="40">
        <v>6</v>
      </c>
      <c r="F18" s="41">
        <v>5114</v>
      </c>
      <c r="G18" s="41">
        <v>7405</v>
      </c>
      <c r="H18" s="41">
        <v>4956</v>
      </c>
      <c r="I18" s="41">
        <v>6229</v>
      </c>
      <c r="J18" s="41">
        <v>4034</v>
      </c>
      <c r="K18" s="41">
        <v>6063</v>
      </c>
      <c r="L18" s="41">
        <v>3805</v>
      </c>
      <c r="M18" s="41">
        <v>3799</v>
      </c>
      <c r="N18" s="41">
        <v>3405</v>
      </c>
      <c r="O18" s="41">
        <v>5375</v>
      </c>
      <c r="P18" s="41">
        <v>4637</v>
      </c>
      <c r="Q18" s="41">
        <v>5785.4</v>
      </c>
      <c r="R18" s="41">
        <f>IF(ISERR(SUM(F18:Q18)),"-",SUM(F18:Q18))</f>
        <v>60607.4</v>
      </c>
      <c r="S18" s="41">
        <f>IF(ISERR(R18/12),"-",R18/12)</f>
        <v>5050.6166666666668</v>
      </c>
      <c r="T18" s="42">
        <v>6</v>
      </c>
    </row>
    <row r="19" spans="1:20" s="43" customFormat="1" ht="14.1" customHeight="1" x14ac:dyDescent="0.15">
      <c r="A19" s="44"/>
      <c r="B19" s="45"/>
      <c r="C19" s="45"/>
      <c r="D19" s="47" t="s">
        <v>22</v>
      </c>
      <c r="E19" s="40">
        <v>7</v>
      </c>
      <c r="F19" s="41">
        <v>6645</v>
      </c>
      <c r="G19" s="41">
        <v>6757</v>
      </c>
      <c r="H19" s="41">
        <v>6998</v>
      </c>
      <c r="I19" s="41">
        <v>8816</v>
      </c>
      <c r="J19" s="41">
        <v>7779</v>
      </c>
      <c r="K19" s="41">
        <v>9059</v>
      </c>
      <c r="L19" s="41">
        <v>6366</v>
      </c>
      <c r="M19" s="41">
        <v>8225</v>
      </c>
      <c r="N19" s="41">
        <v>6466</v>
      </c>
      <c r="O19" s="41">
        <v>8859</v>
      </c>
      <c r="P19" s="41">
        <v>8035</v>
      </c>
      <c r="Q19" s="41">
        <v>8559.44</v>
      </c>
      <c r="R19" s="41">
        <f>IF(ISERR(SUM(F19:Q19)),"-",SUM(F19:Q19))</f>
        <v>92564.44</v>
      </c>
      <c r="S19" s="41">
        <f>IF(ISERR(R19/12),"-",R19/12)</f>
        <v>7713.7033333333338</v>
      </c>
      <c r="T19" s="42">
        <v>7</v>
      </c>
    </row>
    <row r="20" spans="1:20" s="43" customFormat="1" ht="14.1" customHeight="1" x14ac:dyDescent="0.15">
      <c r="A20" s="44"/>
      <c r="B20" s="45"/>
      <c r="C20" s="45"/>
      <c r="D20" s="47"/>
      <c r="E20" s="40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2"/>
    </row>
    <row r="21" spans="1:20" s="43" customFormat="1" ht="14.1" customHeight="1" x14ac:dyDescent="0.15">
      <c r="A21" s="44"/>
      <c r="B21" s="45"/>
      <c r="C21" s="45"/>
      <c r="D21" s="47" t="s">
        <v>23</v>
      </c>
      <c r="E21" s="40">
        <v>8</v>
      </c>
      <c r="F21" s="41">
        <v>3167</v>
      </c>
      <c r="G21" s="41">
        <v>909</v>
      </c>
      <c r="H21" s="41">
        <v>1134</v>
      </c>
      <c r="I21" s="41">
        <v>1631</v>
      </c>
      <c r="J21" s="41">
        <v>894</v>
      </c>
      <c r="K21" s="41">
        <v>1302</v>
      </c>
      <c r="L21" s="41">
        <v>537</v>
      </c>
      <c r="M21" s="41">
        <v>328</v>
      </c>
      <c r="N21" s="41">
        <v>252</v>
      </c>
      <c r="O21" s="41">
        <v>285</v>
      </c>
      <c r="P21" s="41">
        <v>732</v>
      </c>
      <c r="Q21" s="41">
        <v>1105</v>
      </c>
      <c r="R21" s="41">
        <f>IF(ISERR(SUM(F21:Q21)),"-",SUM(F21:Q21))</f>
        <v>12276</v>
      </c>
      <c r="S21" s="41">
        <f>IF(ISERR(R21/12),"-",R21/12)</f>
        <v>1023</v>
      </c>
      <c r="T21" s="42">
        <v>8</v>
      </c>
    </row>
    <row r="22" spans="1:20" s="43" customFormat="1" ht="14.1" customHeight="1" x14ac:dyDescent="0.15">
      <c r="A22" s="44"/>
      <c r="B22" s="45"/>
      <c r="C22" s="45"/>
      <c r="D22" s="47" t="s">
        <v>24</v>
      </c>
      <c r="E22" s="40">
        <v>9</v>
      </c>
      <c r="F22" s="41">
        <v>371</v>
      </c>
      <c r="G22" s="41">
        <v>709</v>
      </c>
      <c r="H22" s="41">
        <v>263</v>
      </c>
      <c r="I22" s="41">
        <v>398</v>
      </c>
      <c r="J22" s="41">
        <v>304</v>
      </c>
      <c r="K22" s="41">
        <v>348</v>
      </c>
      <c r="L22" s="41">
        <v>775</v>
      </c>
      <c r="M22" s="41">
        <v>3027</v>
      </c>
      <c r="N22" s="41">
        <v>2029</v>
      </c>
      <c r="O22" s="41">
        <v>876</v>
      </c>
      <c r="P22" s="41">
        <v>797</v>
      </c>
      <c r="Q22" s="41">
        <v>683</v>
      </c>
      <c r="R22" s="41">
        <f>IF(ISERR(SUM(F22:Q22)),"-",SUM(F22:Q22))</f>
        <v>10580</v>
      </c>
      <c r="S22" s="41">
        <f>IF(ISERR(R22/12),"-",R22/12)</f>
        <v>881.66666666666663</v>
      </c>
      <c r="T22" s="42">
        <v>9</v>
      </c>
    </row>
    <row r="23" spans="1:20" s="43" customFormat="1" ht="14.1" customHeight="1" x14ac:dyDescent="0.15">
      <c r="A23" s="44"/>
      <c r="B23" s="45"/>
      <c r="C23" s="45"/>
      <c r="D23" s="47" t="s">
        <v>25</v>
      </c>
      <c r="E23" s="40">
        <v>10</v>
      </c>
      <c r="F23" s="41">
        <v>546</v>
      </c>
      <c r="G23" s="41">
        <v>908</v>
      </c>
      <c r="H23" s="41">
        <v>657</v>
      </c>
      <c r="I23" s="41">
        <v>745</v>
      </c>
      <c r="J23" s="41">
        <v>301</v>
      </c>
      <c r="K23" s="41">
        <v>373</v>
      </c>
      <c r="L23" s="41">
        <v>379</v>
      </c>
      <c r="M23" s="41">
        <v>311</v>
      </c>
      <c r="N23" s="41">
        <v>718</v>
      </c>
      <c r="O23" s="41">
        <v>713</v>
      </c>
      <c r="P23" s="41">
        <v>309</v>
      </c>
      <c r="Q23" s="41">
        <v>550.4</v>
      </c>
      <c r="R23" s="41">
        <f>IF(ISERR(SUM(F23:Q23)),"-",SUM(F23:Q23))</f>
        <v>6510.4</v>
      </c>
      <c r="S23" s="41">
        <f>IF(ISERR(R23/12),"-",R23/12)</f>
        <v>542.5333333333333</v>
      </c>
      <c r="T23" s="42">
        <v>10</v>
      </c>
    </row>
    <row r="24" spans="1:20" s="43" customFormat="1" ht="14.1" customHeight="1" x14ac:dyDescent="0.15">
      <c r="A24" s="44"/>
      <c r="B24" s="45"/>
      <c r="C24" s="46" t="s">
        <v>26</v>
      </c>
      <c r="D24" s="39"/>
      <c r="E24" s="40">
        <v>11</v>
      </c>
      <c r="F24" s="41">
        <v>834</v>
      </c>
      <c r="G24" s="41">
        <v>1066</v>
      </c>
      <c r="H24" s="41">
        <v>948</v>
      </c>
      <c r="I24" s="41">
        <v>1150</v>
      </c>
      <c r="J24" s="41">
        <v>897</v>
      </c>
      <c r="K24" s="41">
        <v>1202</v>
      </c>
      <c r="L24" s="41">
        <v>1109</v>
      </c>
      <c r="M24" s="41">
        <v>1246</v>
      </c>
      <c r="N24" s="41">
        <v>1037</v>
      </c>
      <c r="O24" s="41">
        <v>1057</v>
      </c>
      <c r="P24" s="41">
        <v>1074</v>
      </c>
      <c r="Q24" s="41">
        <v>912.5</v>
      </c>
      <c r="R24" s="41">
        <f>IF(ISERR(SUM(F24:Q24)),"-",SUM(F24:Q24))</f>
        <v>12532.5</v>
      </c>
      <c r="S24" s="41">
        <f>IF(ISERR(R24/12),"-",R24/12)</f>
        <v>1044.375</v>
      </c>
      <c r="T24" s="42">
        <v>11</v>
      </c>
    </row>
    <row r="25" spans="1:20" s="43" customFormat="1" ht="14.1" customHeight="1" x14ac:dyDescent="0.15">
      <c r="A25" s="44"/>
      <c r="B25" s="45"/>
      <c r="C25" s="46" t="s">
        <v>27</v>
      </c>
      <c r="D25" s="39"/>
      <c r="E25" s="40">
        <v>12</v>
      </c>
      <c r="F25" s="41">
        <v>14635</v>
      </c>
      <c r="G25" s="41">
        <v>11951</v>
      </c>
      <c r="H25" s="41">
        <v>17390</v>
      </c>
      <c r="I25" s="41">
        <v>16987</v>
      </c>
      <c r="J25" s="41">
        <v>16694</v>
      </c>
      <c r="K25" s="41">
        <v>13259</v>
      </c>
      <c r="L25" s="41">
        <v>12552</v>
      </c>
      <c r="M25" s="41">
        <v>14174</v>
      </c>
      <c r="N25" s="41">
        <v>14532</v>
      </c>
      <c r="O25" s="41">
        <v>13446</v>
      </c>
      <c r="P25" s="41">
        <v>13630</v>
      </c>
      <c r="Q25" s="41">
        <v>11239.3</v>
      </c>
      <c r="R25" s="41">
        <f>IF(ISERR(SUM(F25:Q25)),"-",SUM(F25:Q25))</f>
        <v>170489.3</v>
      </c>
      <c r="S25" s="41">
        <f>IF(ISERR(R25/12),"-",R25/12)</f>
        <v>14207.441666666666</v>
      </c>
      <c r="T25" s="42">
        <v>12</v>
      </c>
    </row>
    <row r="26" spans="1:20" s="43" customFormat="1" ht="14.1" customHeight="1" x14ac:dyDescent="0.15">
      <c r="A26" s="44"/>
      <c r="B26" s="45"/>
      <c r="C26" s="47"/>
      <c r="D26" s="45"/>
      <c r="E26" s="40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2"/>
    </row>
    <row r="27" spans="1:20" s="43" customFormat="1" ht="14.1" customHeight="1" x14ac:dyDescent="0.15">
      <c r="A27" s="44"/>
      <c r="B27" s="45"/>
      <c r="C27" s="46" t="s">
        <v>28</v>
      </c>
      <c r="D27" s="39"/>
      <c r="E27" s="40">
        <v>13</v>
      </c>
      <c r="F27" s="41">
        <v>3262</v>
      </c>
      <c r="G27" s="41">
        <v>3119</v>
      </c>
      <c r="H27" s="41">
        <v>2936</v>
      </c>
      <c r="I27" s="41">
        <v>3465</v>
      </c>
      <c r="J27" s="41">
        <v>3164</v>
      </c>
      <c r="K27" s="41">
        <v>3758</v>
      </c>
      <c r="L27" s="41">
        <v>4823</v>
      </c>
      <c r="M27" s="41">
        <v>4358</v>
      </c>
      <c r="N27" s="41">
        <v>6838</v>
      </c>
      <c r="O27" s="41">
        <v>12931</v>
      </c>
      <c r="P27" s="41">
        <v>7436</v>
      </c>
      <c r="Q27" s="41">
        <v>5671.9</v>
      </c>
      <c r="R27" s="41">
        <f>IF(ISERR(SUM(F27:Q27)),"-",SUM(F27:Q27))</f>
        <v>61761.9</v>
      </c>
      <c r="S27" s="41">
        <f>IF(ISERR(R27/12),"-",R27/12)</f>
        <v>5146.8249999999998</v>
      </c>
      <c r="T27" s="42">
        <v>13</v>
      </c>
    </row>
    <row r="28" spans="1:20" s="43" customFormat="1" ht="14.1" customHeight="1" x14ac:dyDescent="0.15">
      <c r="A28" s="44"/>
      <c r="B28" s="45"/>
      <c r="C28" s="46" t="s">
        <v>29</v>
      </c>
      <c r="D28" s="39"/>
      <c r="E28" s="40">
        <v>14</v>
      </c>
      <c r="F28" s="41">
        <v>150</v>
      </c>
      <c r="G28" s="41">
        <v>91</v>
      </c>
      <c r="H28" s="41">
        <v>75</v>
      </c>
      <c r="I28" s="41">
        <v>160</v>
      </c>
      <c r="J28" s="41">
        <v>277</v>
      </c>
      <c r="K28" s="41">
        <v>844</v>
      </c>
      <c r="L28" s="41">
        <v>252</v>
      </c>
      <c r="M28" s="41">
        <v>266</v>
      </c>
      <c r="N28" s="41">
        <v>913</v>
      </c>
      <c r="O28" s="41">
        <v>863</v>
      </c>
      <c r="P28" s="41">
        <v>590</v>
      </c>
      <c r="Q28" s="41">
        <v>298.87</v>
      </c>
      <c r="R28" s="41">
        <f>IF(ISERR(SUM(F28:Q28)),"-",SUM(F28:Q28))</f>
        <v>4779.87</v>
      </c>
      <c r="S28" s="41">
        <f>IF(ISERR(R28/12),"-",R28/12)</f>
        <v>398.32249999999999</v>
      </c>
      <c r="T28" s="42">
        <v>14</v>
      </c>
    </row>
    <row r="29" spans="1:20" s="43" customFormat="1" ht="14.1" customHeight="1" x14ac:dyDescent="0.15">
      <c r="A29" s="44"/>
      <c r="B29" s="45"/>
      <c r="C29" s="46" t="s">
        <v>30</v>
      </c>
      <c r="D29" s="39"/>
      <c r="E29" s="40">
        <v>15</v>
      </c>
      <c r="F29" s="41">
        <v>241</v>
      </c>
      <c r="G29" s="41">
        <v>599</v>
      </c>
      <c r="H29" s="41">
        <v>704</v>
      </c>
      <c r="I29" s="41">
        <v>857</v>
      </c>
      <c r="J29" s="41">
        <v>1769</v>
      </c>
      <c r="K29" s="41">
        <v>4129</v>
      </c>
      <c r="L29" s="41">
        <v>2371</v>
      </c>
      <c r="M29" s="41">
        <v>686</v>
      </c>
      <c r="N29" s="41">
        <v>920</v>
      </c>
      <c r="O29" s="41">
        <v>291</v>
      </c>
      <c r="P29" s="41">
        <v>174</v>
      </c>
      <c r="Q29" s="41">
        <v>307</v>
      </c>
      <c r="R29" s="41">
        <f>IF(ISERR(SUM(F29:Q29)),"-",SUM(F29:Q29))</f>
        <v>13048</v>
      </c>
      <c r="S29" s="41">
        <f>IF(ISERR(R29/12),"-",R29/12)</f>
        <v>1087.3333333333333</v>
      </c>
      <c r="T29" s="42">
        <v>15</v>
      </c>
    </row>
    <row r="30" spans="1:20" s="43" customFormat="1" ht="14.1" customHeight="1" x14ac:dyDescent="0.15">
      <c r="A30" s="44"/>
      <c r="B30" s="45"/>
      <c r="C30" s="46" t="s">
        <v>31</v>
      </c>
      <c r="D30" s="39"/>
      <c r="E30" s="40">
        <v>16</v>
      </c>
      <c r="F30" s="41">
        <f>SUBTOTAL(9,F31:F33)</f>
        <v>4942</v>
      </c>
      <c r="G30" s="41">
        <f>SUBTOTAL(9,G31:G33)</f>
        <v>5130</v>
      </c>
      <c r="H30" s="41">
        <f t="shared" ref="H30:Q30" si="3">SUBTOTAL(9,H31:H33)</f>
        <v>11453</v>
      </c>
      <c r="I30" s="41">
        <f t="shared" si="3"/>
        <v>11792</v>
      </c>
      <c r="J30" s="41">
        <f t="shared" si="3"/>
        <v>9993</v>
      </c>
      <c r="K30" s="41">
        <f t="shared" si="3"/>
        <v>11173</v>
      </c>
      <c r="L30" s="41">
        <f t="shared" si="3"/>
        <v>16403</v>
      </c>
      <c r="M30" s="41">
        <f t="shared" si="3"/>
        <v>7438</v>
      </c>
      <c r="N30" s="41">
        <f t="shared" si="3"/>
        <v>16173</v>
      </c>
      <c r="O30" s="41">
        <f t="shared" si="3"/>
        <v>13961</v>
      </c>
      <c r="P30" s="41">
        <f t="shared" si="3"/>
        <v>7168.2999999999993</v>
      </c>
      <c r="Q30" s="41">
        <f t="shared" si="3"/>
        <v>8510.4</v>
      </c>
      <c r="R30" s="41">
        <f>IF(ISERR(SUM(F30:Q30)),"-",SUM(F30:Q30))</f>
        <v>124136.7</v>
      </c>
      <c r="S30" s="41">
        <f>IF(ISERR(R30/12),"-",R30/12)</f>
        <v>10344.725</v>
      </c>
      <c r="T30" s="42">
        <v>16</v>
      </c>
    </row>
    <row r="31" spans="1:20" s="43" customFormat="1" ht="14.1" customHeight="1" x14ac:dyDescent="0.15">
      <c r="A31" s="44"/>
      <c r="B31" s="45"/>
      <c r="C31" s="45"/>
      <c r="D31" s="47" t="s">
        <v>32</v>
      </c>
      <c r="E31" s="40">
        <v>17</v>
      </c>
      <c r="F31" s="41">
        <v>4349</v>
      </c>
      <c r="G31" s="41">
        <v>3763</v>
      </c>
      <c r="H31" s="41">
        <v>9509</v>
      </c>
      <c r="I31" s="41">
        <v>9601</v>
      </c>
      <c r="J31" s="41">
        <v>8707</v>
      </c>
      <c r="K31" s="41">
        <v>9164</v>
      </c>
      <c r="L31" s="41">
        <v>13497</v>
      </c>
      <c r="M31" s="41">
        <v>5541</v>
      </c>
      <c r="N31" s="41">
        <v>13920</v>
      </c>
      <c r="O31" s="41">
        <v>10718</v>
      </c>
      <c r="P31" s="41">
        <v>4542.7</v>
      </c>
      <c r="Q31" s="41">
        <v>6984.1</v>
      </c>
      <c r="R31" s="41">
        <f>IF(ISERR(SUM(F31:Q31)),"-",SUM(F31:Q31))</f>
        <v>100295.8</v>
      </c>
      <c r="S31" s="41">
        <f>IF(ISERR(R31/12),"-",R31/12)</f>
        <v>8357.9833333333336</v>
      </c>
      <c r="T31" s="42">
        <v>17</v>
      </c>
    </row>
    <row r="32" spans="1:20" s="43" customFormat="1" ht="14.1" customHeight="1" x14ac:dyDescent="0.15">
      <c r="A32" s="44"/>
      <c r="B32" s="45"/>
      <c r="C32" s="45"/>
      <c r="D32" s="47"/>
      <c r="E32" s="40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2"/>
    </row>
    <row r="33" spans="1:20" s="43" customFormat="1" ht="14.1" customHeight="1" x14ac:dyDescent="0.15">
      <c r="A33" s="44"/>
      <c r="B33" s="45"/>
      <c r="C33" s="45"/>
      <c r="D33" s="47" t="s">
        <v>33</v>
      </c>
      <c r="E33" s="40">
        <v>18</v>
      </c>
      <c r="F33" s="41">
        <v>593</v>
      </c>
      <c r="G33" s="41">
        <v>1367</v>
      </c>
      <c r="H33" s="41">
        <v>1944</v>
      </c>
      <c r="I33" s="41">
        <v>2191</v>
      </c>
      <c r="J33" s="41">
        <v>1286</v>
      </c>
      <c r="K33" s="41">
        <v>2009</v>
      </c>
      <c r="L33" s="41">
        <v>2906</v>
      </c>
      <c r="M33" s="41">
        <v>1897</v>
      </c>
      <c r="N33" s="41">
        <v>2253</v>
      </c>
      <c r="O33" s="41">
        <v>3243</v>
      </c>
      <c r="P33" s="41">
        <v>2625.6</v>
      </c>
      <c r="Q33" s="41">
        <v>1526.3</v>
      </c>
      <c r="R33" s="41">
        <f>IF(ISERR(SUM(F33:Q33)),"-",SUM(F33:Q33))</f>
        <v>23840.899999999998</v>
      </c>
      <c r="S33" s="41">
        <f>IF(ISERR(R33/12),"-",R33/12)</f>
        <v>1986.7416666666666</v>
      </c>
      <c r="T33" s="42">
        <v>18</v>
      </c>
    </row>
    <row r="34" spans="1:20" s="43" customFormat="1" ht="14.1" customHeight="1" x14ac:dyDescent="0.15">
      <c r="A34" s="44"/>
      <c r="B34" s="45"/>
      <c r="C34" s="46" t="s">
        <v>34</v>
      </c>
      <c r="D34" s="39"/>
      <c r="E34" s="40">
        <v>19</v>
      </c>
      <c r="F34" s="41">
        <v>2593</v>
      </c>
      <c r="G34" s="41">
        <v>3643</v>
      </c>
      <c r="H34" s="41">
        <v>3593</v>
      </c>
      <c r="I34" s="41">
        <v>4609</v>
      </c>
      <c r="J34" s="41">
        <v>6240</v>
      </c>
      <c r="K34" s="41">
        <v>4182</v>
      </c>
      <c r="L34" s="41">
        <v>3804</v>
      </c>
      <c r="M34" s="41">
        <v>3947</v>
      </c>
      <c r="N34" s="41">
        <v>3943</v>
      </c>
      <c r="O34" s="41">
        <v>3945</v>
      </c>
      <c r="P34" s="41">
        <v>3671.9</v>
      </c>
      <c r="Q34" s="41">
        <v>3325.2840000000001</v>
      </c>
      <c r="R34" s="41">
        <f>IF(ISERR(SUM(F34:Q34)),"-",SUM(F34:Q34))</f>
        <v>47496.184000000001</v>
      </c>
      <c r="S34" s="41">
        <f>IF(ISERR(R34/12),"-",R34/12)</f>
        <v>3958.0153333333333</v>
      </c>
      <c r="T34" s="42">
        <v>19</v>
      </c>
    </row>
    <row r="35" spans="1:20" s="43" customFormat="1" ht="14.1" customHeight="1" x14ac:dyDescent="0.15">
      <c r="A35" s="44"/>
      <c r="B35" s="45"/>
      <c r="C35" s="46" t="s">
        <v>35</v>
      </c>
      <c r="D35" s="39"/>
      <c r="E35" s="40">
        <v>20</v>
      </c>
      <c r="F35" s="41">
        <v>40861</v>
      </c>
      <c r="G35" s="41">
        <v>40247</v>
      </c>
      <c r="H35" s="41">
        <v>26040</v>
      </c>
      <c r="I35" s="41">
        <v>17933</v>
      </c>
      <c r="J35" s="41">
        <v>21246</v>
      </c>
      <c r="K35" s="41">
        <v>14632</v>
      </c>
      <c r="L35" s="41">
        <v>13301</v>
      </c>
      <c r="M35" s="41">
        <v>12844</v>
      </c>
      <c r="N35" s="41">
        <v>11360</v>
      </c>
      <c r="O35" s="41">
        <v>11764</v>
      </c>
      <c r="P35" s="41">
        <v>25351</v>
      </c>
      <c r="Q35" s="41">
        <v>41868.237000000001</v>
      </c>
      <c r="R35" s="41">
        <f>IF(ISERR(SUM(F35:Q35)),"-",SUM(F35:Q35))</f>
        <v>277447.23700000002</v>
      </c>
      <c r="S35" s="41">
        <f>IF(ISERR(R35/12),"-",R35/12)</f>
        <v>23120.603083333335</v>
      </c>
      <c r="T35" s="42">
        <v>20</v>
      </c>
    </row>
    <row r="36" spans="1:20" s="43" customFormat="1" ht="14.1" customHeight="1" x14ac:dyDescent="0.15">
      <c r="A36" s="44"/>
      <c r="B36" s="45"/>
      <c r="C36" s="46" t="s">
        <v>36</v>
      </c>
      <c r="D36" s="39"/>
      <c r="E36" s="40">
        <v>21</v>
      </c>
      <c r="F36" s="41">
        <v>2038</v>
      </c>
      <c r="G36" s="41">
        <v>1756</v>
      </c>
      <c r="H36" s="41">
        <v>1015</v>
      </c>
      <c r="I36" s="41">
        <v>1353</v>
      </c>
      <c r="J36" s="41">
        <v>1212</v>
      </c>
      <c r="K36" s="41">
        <v>900</v>
      </c>
      <c r="L36" s="41">
        <v>1274</v>
      </c>
      <c r="M36" s="41">
        <v>2363</v>
      </c>
      <c r="N36" s="41">
        <v>6008</v>
      </c>
      <c r="O36" s="41">
        <v>17264</v>
      </c>
      <c r="P36" s="41">
        <v>7722</v>
      </c>
      <c r="Q36" s="41">
        <v>4071.201</v>
      </c>
      <c r="R36" s="41">
        <f>IF(ISERR(SUM(F36:Q36)),"-",SUM(F36:Q36))</f>
        <v>46976.201000000001</v>
      </c>
      <c r="S36" s="41">
        <f>IF(ISERR(R36/12),"-",R36/12)</f>
        <v>3914.6834166666667</v>
      </c>
      <c r="T36" s="42">
        <v>21</v>
      </c>
    </row>
    <row r="37" spans="1:20" s="43" customFormat="1" ht="14.1" customHeight="1" x14ac:dyDescent="0.15">
      <c r="A37" s="44"/>
      <c r="B37" s="45"/>
      <c r="C37" s="46" t="s">
        <v>37</v>
      </c>
      <c r="D37" s="39"/>
      <c r="E37" s="40">
        <v>22</v>
      </c>
      <c r="F37" s="41">
        <v>583</v>
      </c>
      <c r="G37" s="41">
        <v>477</v>
      </c>
      <c r="H37" s="41">
        <v>1257</v>
      </c>
      <c r="I37" s="41">
        <v>1732</v>
      </c>
      <c r="J37" s="41">
        <v>1182</v>
      </c>
      <c r="K37" s="41">
        <v>1150</v>
      </c>
      <c r="L37" s="41">
        <v>443</v>
      </c>
      <c r="M37" s="41">
        <v>1084</v>
      </c>
      <c r="N37" s="41">
        <v>707</v>
      </c>
      <c r="O37" s="41">
        <v>1460</v>
      </c>
      <c r="P37" s="41">
        <v>1500</v>
      </c>
      <c r="Q37" s="41">
        <v>975.92600000000004</v>
      </c>
      <c r="R37" s="41">
        <f>IF(ISERR(SUM(F37:Q37)),"-",SUM(F37:Q37))</f>
        <v>12550.925999999999</v>
      </c>
      <c r="S37" s="41">
        <f>IF(ISERR(R37/12),"-",R37/12)</f>
        <v>1045.9105</v>
      </c>
      <c r="T37" s="42">
        <v>22</v>
      </c>
    </row>
    <row r="38" spans="1:20" s="43" customFormat="1" ht="14.1" customHeight="1" x14ac:dyDescent="0.15">
      <c r="A38" s="44"/>
      <c r="B38" s="45"/>
      <c r="C38" s="47"/>
      <c r="D38" s="45"/>
      <c r="E38" s="40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2"/>
    </row>
    <row r="39" spans="1:20" s="43" customFormat="1" ht="14.1" customHeight="1" x14ac:dyDescent="0.15">
      <c r="A39" s="44"/>
      <c r="B39" s="45"/>
      <c r="C39" s="46" t="s">
        <v>38</v>
      </c>
      <c r="D39" s="39"/>
      <c r="E39" s="40">
        <v>23</v>
      </c>
      <c r="F39" s="41">
        <v>1402</v>
      </c>
      <c r="G39" s="41">
        <v>1047</v>
      </c>
      <c r="H39" s="41">
        <v>471</v>
      </c>
      <c r="I39" s="41">
        <v>788</v>
      </c>
      <c r="J39" s="41">
        <v>641</v>
      </c>
      <c r="K39" s="41">
        <v>647</v>
      </c>
      <c r="L39" s="41">
        <v>760</v>
      </c>
      <c r="M39" s="41">
        <v>458</v>
      </c>
      <c r="N39" s="41">
        <v>1219</v>
      </c>
      <c r="O39" s="41">
        <v>728</v>
      </c>
      <c r="P39" s="41">
        <v>746</v>
      </c>
      <c r="Q39" s="41">
        <v>1194.45</v>
      </c>
      <c r="R39" s="41">
        <f>IF(ISERR(SUM(F39:Q39)),"-",SUM(F39:Q39))</f>
        <v>10101.450000000001</v>
      </c>
      <c r="S39" s="41">
        <f>IF(ISERR(R39/12),"-",R39/12)</f>
        <v>841.78750000000002</v>
      </c>
      <c r="T39" s="42">
        <v>23</v>
      </c>
    </row>
    <row r="40" spans="1:20" s="43" customFormat="1" ht="14.1" customHeight="1" x14ac:dyDescent="0.15">
      <c r="A40" s="44"/>
      <c r="B40" s="45"/>
      <c r="C40" s="46" t="s">
        <v>39</v>
      </c>
      <c r="D40" s="39"/>
      <c r="E40" s="40">
        <v>24</v>
      </c>
      <c r="F40" s="41">
        <v>447</v>
      </c>
      <c r="G40" s="41">
        <v>235</v>
      </c>
      <c r="H40" s="41">
        <v>340</v>
      </c>
      <c r="I40" s="41">
        <v>829</v>
      </c>
      <c r="J40" s="41">
        <v>317</v>
      </c>
      <c r="K40" s="41">
        <v>207</v>
      </c>
      <c r="L40" s="41">
        <v>529</v>
      </c>
      <c r="M40" s="41">
        <v>301</v>
      </c>
      <c r="N40" s="41">
        <v>257</v>
      </c>
      <c r="O40" s="41">
        <v>1166</v>
      </c>
      <c r="P40" s="41">
        <v>548</v>
      </c>
      <c r="Q40" s="41">
        <v>429.54399999999998</v>
      </c>
      <c r="R40" s="41">
        <f>IF(ISERR(SUM(F40:Q40)),"-",SUM(F40:Q40))</f>
        <v>5605.5439999999999</v>
      </c>
      <c r="S40" s="41">
        <f>IF(ISERR(R40/12),"-",R40/12)</f>
        <v>467.12866666666667</v>
      </c>
      <c r="T40" s="42">
        <v>24</v>
      </c>
    </row>
    <row r="41" spans="1:20" s="43" customFormat="1" ht="14.1" customHeight="1" x14ac:dyDescent="0.15">
      <c r="A41" s="44"/>
      <c r="B41" s="45"/>
      <c r="C41" s="46" t="s">
        <v>40</v>
      </c>
      <c r="D41" s="39"/>
      <c r="E41" s="40">
        <v>25</v>
      </c>
      <c r="F41" s="41">
        <v>319</v>
      </c>
      <c r="G41" s="41">
        <v>915</v>
      </c>
      <c r="H41" s="41">
        <v>730</v>
      </c>
      <c r="I41" s="41">
        <v>870</v>
      </c>
      <c r="J41" s="41">
        <v>877</v>
      </c>
      <c r="K41" s="41">
        <v>556</v>
      </c>
      <c r="L41" s="41">
        <v>475</v>
      </c>
      <c r="M41" s="41">
        <v>745</v>
      </c>
      <c r="N41" s="41">
        <v>705</v>
      </c>
      <c r="O41" s="41">
        <v>423</v>
      </c>
      <c r="P41" s="41">
        <v>415</v>
      </c>
      <c r="Q41" s="41">
        <v>238.61799999999999</v>
      </c>
      <c r="R41" s="41">
        <f>IF(ISERR(SUM(F41:Q41)),"-",SUM(F41:Q41))</f>
        <v>7268.6180000000004</v>
      </c>
      <c r="S41" s="41">
        <f>IF(ISERR(R41/12),"-",R41/12)</f>
        <v>605.71816666666666</v>
      </c>
      <c r="T41" s="42">
        <v>25</v>
      </c>
    </row>
    <row r="42" spans="1:20" s="43" customFormat="1" ht="14.1" customHeight="1" x14ac:dyDescent="0.15">
      <c r="A42" s="44"/>
      <c r="B42" s="45"/>
      <c r="C42" s="46" t="s">
        <v>41</v>
      </c>
      <c r="D42" s="39"/>
      <c r="E42" s="40">
        <v>26</v>
      </c>
      <c r="F42" s="41">
        <v>8808</v>
      </c>
      <c r="G42" s="41">
        <v>9480</v>
      </c>
      <c r="H42" s="41">
        <v>11633</v>
      </c>
      <c r="I42" s="41">
        <v>11081</v>
      </c>
      <c r="J42" s="41">
        <v>13830</v>
      </c>
      <c r="K42" s="41">
        <v>12493</v>
      </c>
      <c r="L42" s="41">
        <v>13290</v>
      </c>
      <c r="M42" s="41">
        <v>12093</v>
      </c>
      <c r="N42" s="41">
        <v>12349</v>
      </c>
      <c r="O42" s="41">
        <v>12982</v>
      </c>
      <c r="P42" s="41">
        <v>14809.3</v>
      </c>
      <c r="Q42" s="41">
        <v>10718.102999999999</v>
      </c>
      <c r="R42" s="41">
        <f>IF(ISERR(SUM(F42:Q42)),"-",SUM(F42:Q42))</f>
        <v>143566.40299999999</v>
      </c>
      <c r="S42" s="41">
        <f>IF(ISERR(R42/12),"-",R42/12)</f>
        <v>11963.866916666666</v>
      </c>
      <c r="T42" s="42">
        <v>26</v>
      </c>
    </row>
    <row r="43" spans="1:20" s="43" customFormat="1" ht="14.1" customHeight="1" x14ac:dyDescent="0.15">
      <c r="A43" s="44"/>
      <c r="B43" s="45"/>
      <c r="C43" s="46" t="s">
        <v>42</v>
      </c>
      <c r="D43" s="39"/>
      <c r="E43" s="40">
        <v>27</v>
      </c>
      <c r="F43" s="41">
        <v>732</v>
      </c>
      <c r="G43" s="41">
        <v>2395</v>
      </c>
      <c r="H43" s="41">
        <v>5147</v>
      </c>
      <c r="I43" s="41">
        <v>3446</v>
      </c>
      <c r="J43" s="41">
        <v>5136</v>
      </c>
      <c r="K43" s="41">
        <v>4636</v>
      </c>
      <c r="L43" s="41">
        <v>5176</v>
      </c>
      <c r="M43" s="41">
        <v>2421</v>
      </c>
      <c r="N43" s="41">
        <v>2662</v>
      </c>
      <c r="O43" s="41">
        <v>2779</v>
      </c>
      <c r="P43" s="41">
        <v>1958</v>
      </c>
      <c r="Q43" s="41">
        <v>1332.4</v>
      </c>
      <c r="R43" s="41">
        <f>IF(ISERR(SUM(F43:Q43)),"-",SUM(F43:Q43))</f>
        <v>37820.400000000001</v>
      </c>
      <c r="S43" s="41">
        <f>IF(ISERR(R43/12),"-",R43/12)</f>
        <v>3151.7000000000003</v>
      </c>
      <c r="T43" s="42">
        <v>27</v>
      </c>
    </row>
    <row r="44" spans="1:20" s="43" customFormat="1" ht="14.1" customHeight="1" x14ac:dyDescent="0.15">
      <c r="A44" s="44"/>
      <c r="B44" s="45"/>
      <c r="C44" s="47"/>
      <c r="D44" s="45"/>
      <c r="E44" s="40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2"/>
    </row>
    <row r="45" spans="1:20" s="43" customFormat="1" ht="14.1" customHeight="1" x14ac:dyDescent="0.15">
      <c r="A45" s="44"/>
      <c r="B45" s="45"/>
      <c r="C45" s="46" t="s">
        <v>43</v>
      </c>
      <c r="D45" s="39"/>
      <c r="E45" s="40">
        <v>28</v>
      </c>
      <c r="F45" s="41">
        <v>564</v>
      </c>
      <c r="G45" s="41">
        <v>427</v>
      </c>
      <c r="H45" s="41">
        <v>1148</v>
      </c>
      <c r="I45" s="41">
        <v>785</v>
      </c>
      <c r="J45" s="41">
        <v>510</v>
      </c>
      <c r="K45" s="41">
        <v>717</v>
      </c>
      <c r="L45" s="41">
        <v>503</v>
      </c>
      <c r="M45" s="41">
        <v>606</v>
      </c>
      <c r="N45" s="41">
        <v>502</v>
      </c>
      <c r="O45" s="41">
        <v>682</v>
      </c>
      <c r="P45" s="41">
        <v>737</v>
      </c>
      <c r="Q45" s="41">
        <v>1066.1559999999999</v>
      </c>
      <c r="R45" s="41">
        <f>IF(ISERR(SUM(F45:Q45)),"-",SUM(F45:Q45))</f>
        <v>8247.155999999999</v>
      </c>
      <c r="S45" s="41">
        <f>IF(ISERR(R45/12),"-",R45/12)</f>
        <v>687.26299999999992</v>
      </c>
      <c r="T45" s="42">
        <v>28</v>
      </c>
    </row>
    <row r="46" spans="1:20" s="43" customFormat="1" ht="14.1" customHeight="1" x14ac:dyDescent="0.15">
      <c r="A46" s="44"/>
      <c r="B46" s="45"/>
      <c r="C46" s="46" t="s">
        <v>44</v>
      </c>
      <c r="D46" s="39"/>
      <c r="E46" s="40">
        <v>29</v>
      </c>
      <c r="F46" s="41">
        <f>SUBTOTAL(9,F47:F49)</f>
        <v>3147</v>
      </c>
      <c r="G46" s="41">
        <f>SUBTOTAL(9,G47:G49)</f>
        <v>3598</v>
      </c>
      <c r="H46" s="41">
        <f t="shared" ref="H46:Q46" si="4">SUBTOTAL(9,H47:H49)</f>
        <v>2383</v>
      </c>
      <c r="I46" s="41">
        <f t="shared" si="4"/>
        <v>2502</v>
      </c>
      <c r="J46" s="41">
        <f t="shared" si="4"/>
        <v>2901</v>
      </c>
      <c r="K46" s="41">
        <f t="shared" si="4"/>
        <v>3851</v>
      </c>
      <c r="L46" s="41">
        <f t="shared" si="4"/>
        <v>5737</v>
      </c>
      <c r="M46" s="41">
        <f t="shared" si="4"/>
        <v>5241</v>
      </c>
      <c r="N46" s="41">
        <f t="shared" si="4"/>
        <v>7420</v>
      </c>
      <c r="O46" s="41">
        <f t="shared" si="4"/>
        <v>5910.2999999999993</v>
      </c>
      <c r="P46" s="41">
        <f t="shared" si="4"/>
        <v>4231</v>
      </c>
      <c r="Q46" s="41">
        <f t="shared" si="4"/>
        <v>3895.37</v>
      </c>
      <c r="R46" s="41">
        <f>IF(ISERR(SUM(F46:Q46)),"-",SUM(F46:Q46))</f>
        <v>50816.670000000006</v>
      </c>
      <c r="S46" s="41">
        <f>IF(ISERR(R46/12),"-",R46/12)</f>
        <v>4234.7225000000008</v>
      </c>
      <c r="T46" s="42">
        <v>29</v>
      </c>
    </row>
    <row r="47" spans="1:20" s="43" customFormat="1" ht="14.1" customHeight="1" x14ac:dyDescent="0.15">
      <c r="A47" s="44"/>
      <c r="B47" s="45"/>
      <c r="C47" s="45"/>
      <c r="D47" s="47" t="s">
        <v>45</v>
      </c>
      <c r="E47" s="40">
        <v>30</v>
      </c>
      <c r="F47" s="41">
        <v>2001</v>
      </c>
      <c r="G47" s="41">
        <v>2206</v>
      </c>
      <c r="H47" s="41">
        <v>1262</v>
      </c>
      <c r="I47" s="41">
        <v>830</v>
      </c>
      <c r="J47" s="41">
        <v>1081</v>
      </c>
      <c r="K47" s="41">
        <v>2160</v>
      </c>
      <c r="L47" s="41">
        <v>2211</v>
      </c>
      <c r="M47" s="41">
        <v>2847</v>
      </c>
      <c r="N47" s="41">
        <v>5465</v>
      </c>
      <c r="O47" s="41">
        <v>3585</v>
      </c>
      <c r="P47" s="41">
        <v>2713</v>
      </c>
      <c r="Q47" s="41">
        <v>2674.1</v>
      </c>
      <c r="R47" s="41">
        <f>IF(ISERR(SUM(F47:Q47)),"-",SUM(F47:Q47))</f>
        <v>29035.1</v>
      </c>
      <c r="S47" s="41">
        <f>IF(ISERR(R47/12),"-",R47/12)</f>
        <v>2419.5916666666667</v>
      </c>
      <c r="T47" s="42">
        <v>30</v>
      </c>
    </row>
    <row r="48" spans="1:20" s="43" customFormat="1" ht="14.1" customHeight="1" x14ac:dyDescent="0.15">
      <c r="A48" s="44"/>
      <c r="B48" s="45"/>
      <c r="C48" s="45"/>
      <c r="D48" s="47" t="s">
        <v>46</v>
      </c>
      <c r="E48" s="40">
        <v>31</v>
      </c>
      <c r="F48" s="41">
        <v>228</v>
      </c>
      <c r="G48" s="41">
        <v>114</v>
      </c>
      <c r="H48" s="41">
        <v>180</v>
      </c>
      <c r="I48" s="41">
        <v>312</v>
      </c>
      <c r="J48" s="41">
        <v>284</v>
      </c>
      <c r="K48" s="41">
        <v>291</v>
      </c>
      <c r="L48" s="41">
        <v>236</v>
      </c>
      <c r="M48" s="41">
        <v>548</v>
      </c>
      <c r="N48" s="41">
        <v>767</v>
      </c>
      <c r="O48" s="41">
        <v>383.2</v>
      </c>
      <c r="P48" s="41">
        <v>394</v>
      </c>
      <c r="Q48" s="41">
        <v>196</v>
      </c>
      <c r="R48" s="41">
        <f>IF(ISERR(SUM(F48:Q48)),"-",SUM(F48:Q48))</f>
        <v>3933.2</v>
      </c>
      <c r="S48" s="41">
        <f>IF(ISERR(R48/12),"-",R48/12)</f>
        <v>327.76666666666665</v>
      </c>
      <c r="T48" s="42">
        <v>31</v>
      </c>
    </row>
    <row r="49" spans="1:20" s="43" customFormat="1" ht="14.1" customHeight="1" x14ac:dyDescent="0.15">
      <c r="A49" s="44"/>
      <c r="B49" s="45"/>
      <c r="C49" s="45"/>
      <c r="D49" s="47" t="s">
        <v>47</v>
      </c>
      <c r="E49" s="40">
        <v>32</v>
      </c>
      <c r="F49" s="41">
        <v>918</v>
      </c>
      <c r="G49" s="41">
        <v>1278</v>
      </c>
      <c r="H49" s="41">
        <v>941</v>
      </c>
      <c r="I49" s="41">
        <v>1360</v>
      </c>
      <c r="J49" s="41">
        <v>1536</v>
      </c>
      <c r="K49" s="41">
        <v>1400</v>
      </c>
      <c r="L49" s="41">
        <v>3290</v>
      </c>
      <c r="M49" s="41">
        <v>1846</v>
      </c>
      <c r="N49" s="41">
        <v>1188</v>
      </c>
      <c r="O49" s="41">
        <v>1942.1</v>
      </c>
      <c r="P49" s="41">
        <v>1124</v>
      </c>
      <c r="Q49" s="41">
        <v>1025.27</v>
      </c>
      <c r="R49" s="41">
        <f>IF(ISERR(SUM(F49:Q49)),"-",SUM(F49:Q49))</f>
        <v>17848.37</v>
      </c>
      <c r="S49" s="41">
        <f>IF(ISERR(R49/12),"-",R49/12)</f>
        <v>1487.3641666666665</v>
      </c>
      <c r="T49" s="42">
        <v>32</v>
      </c>
    </row>
    <row r="50" spans="1:20" s="43" customFormat="1" ht="14.1" customHeight="1" x14ac:dyDescent="0.15">
      <c r="A50" s="44"/>
      <c r="B50" s="45"/>
      <c r="C50" s="45"/>
      <c r="D50" s="47"/>
      <c r="E50" s="40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2"/>
    </row>
    <row r="51" spans="1:20" s="43" customFormat="1" ht="14.1" customHeight="1" x14ac:dyDescent="0.15">
      <c r="A51" s="44"/>
      <c r="B51" s="45"/>
      <c r="C51" s="46" t="s">
        <v>48</v>
      </c>
      <c r="D51" s="39"/>
      <c r="E51" s="40">
        <v>33</v>
      </c>
      <c r="F51" s="41">
        <v>524</v>
      </c>
      <c r="G51" s="41">
        <v>558</v>
      </c>
      <c r="H51" s="41">
        <v>516</v>
      </c>
      <c r="I51" s="41">
        <v>567</v>
      </c>
      <c r="J51" s="41">
        <v>828</v>
      </c>
      <c r="K51" s="41">
        <v>1137</v>
      </c>
      <c r="L51" s="41">
        <v>1156</v>
      </c>
      <c r="M51" s="41">
        <v>1029</v>
      </c>
      <c r="N51" s="41">
        <v>878</v>
      </c>
      <c r="O51" s="41">
        <v>780.6</v>
      </c>
      <c r="P51" s="41">
        <v>936</v>
      </c>
      <c r="Q51" s="41">
        <v>1136.04</v>
      </c>
      <c r="R51" s="41">
        <f>IF(ISERR(SUM(F51:Q51)),"-",SUM(F51:Q51))</f>
        <v>10045.64</v>
      </c>
      <c r="S51" s="41">
        <f>IF(ISERR(R51/12),"-",R51/12)</f>
        <v>837.13666666666666</v>
      </c>
      <c r="T51" s="42">
        <v>33</v>
      </c>
    </row>
    <row r="52" spans="1:20" s="43" customFormat="1" ht="14.1" customHeight="1" x14ac:dyDescent="0.15">
      <c r="A52" s="44"/>
      <c r="B52" s="45"/>
      <c r="C52" s="46" t="s">
        <v>49</v>
      </c>
      <c r="D52" s="39"/>
      <c r="E52" s="40">
        <v>34</v>
      </c>
      <c r="F52" s="41">
        <v>527</v>
      </c>
      <c r="G52" s="41">
        <v>974</v>
      </c>
      <c r="H52" s="41">
        <v>1340</v>
      </c>
      <c r="I52" s="41">
        <v>2275</v>
      </c>
      <c r="J52" s="41">
        <v>1796</v>
      </c>
      <c r="K52" s="41">
        <v>1853</v>
      </c>
      <c r="L52" s="41">
        <v>1765</v>
      </c>
      <c r="M52" s="41">
        <v>977</v>
      </c>
      <c r="N52" s="41">
        <v>1259</v>
      </c>
      <c r="O52" s="41">
        <v>2126</v>
      </c>
      <c r="P52" s="41">
        <v>1661</v>
      </c>
      <c r="Q52" s="41">
        <v>2045.94</v>
      </c>
      <c r="R52" s="41">
        <f>IF(ISERR(SUM(F52:Q52)),"-",SUM(F52:Q52))</f>
        <v>18598.939999999999</v>
      </c>
      <c r="S52" s="41">
        <f>IF(ISERR(R52/12),"-",R52/12)</f>
        <v>1549.9116666666666</v>
      </c>
      <c r="T52" s="42">
        <v>34</v>
      </c>
    </row>
    <row r="53" spans="1:20" s="43" customFormat="1" ht="14.1" customHeight="1" x14ac:dyDescent="0.15">
      <c r="A53" s="44"/>
      <c r="B53" s="45"/>
      <c r="C53" s="46" t="s">
        <v>50</v>
      </c>
      <c r="D53" s="39"/>
      <c r="E53" s="40">
        <v>35</v>
      </c>
      <c r="F53" s="41">
        <v>30</v>
      </c>
      <c r="G53" s="41">
        <v>24</v>
      </c>
      <c r="H53" s="41">
        <v>35</v>
      </c>
      <c r="I53" s="41">
        <v>472</v>
      </c>
      <c r="J53" s="41">
        <v>34</v>
      </c>
      <c r="K53" s="41">
        <v>19</v>
      </c>
      <c r="L53" s="41">
        <v>50</v>
      </c>
      <c r="M53" s="41">
        <v>41</v>
      </c>
      <c r="N53" s="41">
        <v>50</v>
      </c>
      <c r="O53" s="41">
        <v>102</v>
      </c>
      <c r="P53" s="41">
        <v>33</v>
      </c>
      <c r="Q53" s="41">
        <v>60</v>
      </c>
      <c r="R53" s="41">
        <f>IF(ISERR(SUM(F53:Q53)),"-",SUM(F53:Q53))</f>
        <v>950</v>
      </c>
      <c r="S53" s="41">
        <f>IF(ISERR(R53/12),"-",R53/12)</f>
        <v>79.166666666666671</v>
      </c>
      <c r="T53" s="42">
        <v>35</v>
      </c>
    </row>
    <row r="54" spans="1:20" s="43" customFormat="1" ht="14.1" customHeight="1" x14ac:dyDescent="0.15">
      <c r="A54" s="44"/>
      <c r="B54" s="45"/>
      <c r="C54" s="46" t="s">
        <v>51</v>
      </c>
      <c r="D54" s="39"/>
      <c r="E54" s="40">
        <v>36</v>
      </c>
      <c r="F54" s="41">
        <v>2892</v>
      </c>
      <c r="G54" s="41">
        <v>1262</v>
      </c>
      <c r="H54" s="41">
        <v>2960</v>
      </c>
      <c r="I54" s="41">
        <v>2301</v>
      </c>
      <c r="J54" s="41">
        <v>3305</v>
      </c>
      <c r="K54" s="41">
        <v>2090</v>
      </c>
      <c r="L54" s="41">
        <v>1741</v>
      </c>
      <c r="M54" s="41">
        <v>2632</v>
      </c>
      <c r="N54" s="41">
        <v>3138</v>
      </c>
      <c r="O54" s="41">
        <v>4329</v>
      </c>
      <c r="P54" s="41">
        <v>3475</v>
      </c>
      <c r="Q54" s="41">
        <v>3999.86</v>
      </c>
      <c r="R54" s="41">
        <f>IF(ISERR(SUM(F54:Q54)),"-",SUM(F54:Q54))</f>
        <v>34124.86</v>
      </c>
      <c r="S54" s="41">
        <f>IF(ISERR(R54/12),"-",R54/12)</f>
        <v>2843.7383333333332</v>
      </c>
      <c r="T54" s="42">
        <v>36</v>
      </c>
    </row>
    <row r="55" spans="1:20" s="43" customFormat="1" ht="14.1" customHeight="1" x14ac:dyDescent="0.15">
      <c r="A55" s="44"/>
      <c r="B55" s="45"/>
      <c r="C55" s="46" t="s">
        <v>52</v>
      </c>
      <c r="D55" s="39"/>
      <c r="E55" s="40">
        <v>37</v>
      </c>
      <c r="F55" s="41">
        <v>2056</v>
      </c>
      <c r="G55" s="41">
        <v>2218</v>
      </c>
      <c r="H55" s="41">
        <v>2466</v>
      </c>
      <c r="I55" s="41">
        <v>2335</v>
      </c>
      <c r="J55" s="41">
        <v>2582</v>
      </c>
      <c r="K55" s="41">
        <v>2564</v>
      </c>
      <c r="L55" s="41">
        <v>1946</v>
      </c>
      <c r="M55" s="41">
        <v>1680</v>
      </c>
      <c r="N55" s="41">
        <v>2329</v>
      </c>
      <c r="O55" s="41">
        <v>3132</v>
      </c>
      <c r="P55" s="41">
        <v>3397</v>
      </c>
      <c r="Q55" s="41">
        <v>2705.76</v>
      </c>
      <c r="R55" s="41">
        <f>IF(ISERR(SUM(F55:Q55)),"-",SUM(F55:Q55))</f>
        <v>29410.760000000002</v>
      </c>
      <c r="S55" s="41">
        <f>IF(ISERR(R55/12),"-",R55/12)</f>
        <v>2450.896666666667</v>
      </c>
      <c r="T55" s="42">
        <v>37</v>
      </c>
    </row>
    <row r="56" spans="1:20" s="43" customFormat="1" ht="14.1" customHeight="1" x14ac:dyDescent="0.15">
      <c r="A56" s="44"/>
      <c r="B56" s="45"/>
      <c r="C56" s="47"/>
      <c r="D56" s="45"/>
      <c r="E56" s="40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2"/>
    </row>
    <row r="57" spans="1:20" s="43" customFormat="1" ht="14.1" customHeight="1" x14ac:dyDescent="0.15">
      <c r="A57" s="38" t="s">
        <v>53</v>
      </c>
      <c r="B57" s="39"/>
      <c r="C57" s="39"/>
      <c r="D57" s="39"/>
      <c r="E57" s="40">
        <v>38</v>
      </c>
      <c r="F57" s="41">
        <f>SUBTOTAL(9,F58:F64)</f>
        <v>4417</v>
      </c>
      <c r="G57" s="41">
        <f>SUBTOTAL(9,G58:G64)</f>
        <v>4735</v>
      </c>
      <c r="H57" s="41">
        <f t="shared" ref="H57:Q57" si="5">SUBTOTAL(9,H58:H64)</f>
        <v>6547</v>
      </c>
      <c r="I57" s="41">
        <f t="shared" si="5"/>
        <v>8580</v>
      </c>
      <c r="J57" s="41">
        <f t="shared" si="5"/>
        <v>8703</v>
      </c>
      <c r="K57" s="41">
        <f t="shared" si="5"/>
        <v>8404</v>
      </c>
      <c r="L57" s="41">
        <f t="shared" si="5"/>
        <v>5730</v>
      </c>
      <c r="M57" s="41">
        <f t="shared" si="5"/>
        <v>4901</v>
      </c>
      <c r="N57" s="41">
        <f t="shared" si="5"/>
        <v>5617</v>
      </c>
      <c r="O57" s="41">
        <f t="shared" si="5"/>
        <v>6035</v>
      </c>
      <c r="P57" s="41">
        <f t="shared" si="5"/>
        <v>6926</v>
      </c>
      <c r="Q57" s="41">
        <f t="shared" si="5"/>
        <v>7204.18</v>
      </c>
      <c r="R57" s="41">
        <f>IF(ISERR(SUM(F57:Q57)),"-",SUM(F57:Q57))</f>
        <v>77799.179999999993</v>
      </c>
      <c r="S57" s="41">
        <f>IF(ISERR(R57/12),"-",R57/12)</f>
        <v>6483.2649999999994</v>
      </c>
      <c r="T57" s="42">
        <v>38</v>
      </c>
    </row>
    <row r="58" spans="1:20" s="43" customFormat="1" ht="14.1" customHeight="1" x14ac:dyDescent="0.15">
      <c r="A58" s="44"/>
      <c r="B58" s="45"/>
      <c r="C58" s="46" t="s">
        <v>28</v>
      </c>
      <c r="D58" s="39"/>
      <c r="E58" s="40">
        <v>39</v>
      </c>
      <c r="F58" s="41">
        <v>1349</v>
      </c>
      <c r="G58" s="41">
        <v>1461</v>
      </c>
      <c r="H58" s="41">
        <v>1451</v>
      </c>
      <c r="I58" s="41">
        <v>1702</v>
      </c>
      <c r="J58" s="41">
        <v>1572</v>
      </c>
      <c r="K58" s="41">
        <v>1595</v>
      </c>
      <c r="L58" s="41">
        <v>1634</v>
      </c>
      <c r="M58" s="41">
        <v>1510</v>
      </c>
      <c r="N58" s="41">
        <v>1489</v>
      </c>
      <c r="O58" s="41">
        <v>1642</v>
      </c>
      <c r="P58" s="41">
        <v>1932</v>
      </c>
      <c r="Q58" s="41">
        <v>2046</v>
      </c>
      <c r="R58" s="41">
        <f>IF(ISERR(SUM(F58:Q58)),"-",SUM(F58:Q58))</f>
        <v>19383</v>
      </c>
      <c r="S58" s="41">
        <f>IF(ISERR(R58/12),"-",R58/12)</f>
        <v>1615.25</v>
      </c>
      <c r="T58" s="42">
        <v>39</v>
      </c>
    </row>
    <row r="59" spans="1:20" s="43" customFormat="1" ht="14.1" customHeight="1" x14ac:dyDescent="0.15">
      <c r="A59" s="44"/>
      <c r="B59" s="45"/>
      <c r="C59" s="46" t="s">
        <v>29</v>
      </c>
      <c r="D59" s="39"/>
      <c r="E59" s="40">
        <v>40</v>
      </c>
      <c r="F59" s="41">
        <v>58</v>
      </c>
      <c r="G59" s="41">
        <v>20</v>
      </c>
      <c r="H59" s="41">
        <v>49</v>
      </c>
      <c r="I59" s="41">
        <v>25</v>
      </c>
      <c r="J59" s="41">
        <v>90</v>
      </c>
      <c r="K59" s="41">
        <v>264</v>
      </c>
      <c r="L59" s="41">
        <v>78</v>
      </c>
      <c r="M59" s="41">
        <v>51</v>
      </c>
      <c r="N59" s="41">
        <v>24</v>
      </c>
      <c r="O59" s="41">
        <v>70</v>
      </c>
      <c r="P59" s="41">
        <v>36</v>
      </c>
      <c r="Q59" s="41">
        <v>23.28</v>
      </c>
      <c r="R59" s="41">
        <f>IF(ISERR(SUM(F59:Q59)),"-",SUM(F59:Q59))</f>
        <v>788.28</v>
      </c>
      <c r="S59" s="41">
        <f>IF(ISERR(R59/12),"-",R59/12)</f>
        <v>65.69</v>
      </c>
      <c r="T59" s="42">
        <v>40</v>
      </c>
    </row>
    <row r="60" spans="1:20" s="43" customFormat="1" ht="14.1" customHeight="1" x14ac:dyDescent="0.15">
      <c r="A60" s="44"/>
      <c r="B60" s="45"/>
      <c r="C60" s="46" t="s">
        <v>54</v>
      </c>
      <c r="D60" s="39"/>
      <c r="E60" s="40">
        <v>41</v>
      </c>
      <c r="F60" s="41">
        <v>617</v>
      </c>
      <c r="G60" s="41">
        <v>499</v>
      </c>
      <c r="H60" s="41">
        <v>928</v>
      </c>
      <c r="I60" s="41">
        <v>1274</v>
      </c>
      <c r="J60" s="41">
        <v>1896</v>
      </c>
      <c r="K60" s="41">
        <v>2119</v>
      </c>
      <c r="L60" s="41">
        <v>928</v>
      </c>
      <c r="M60" s="41">
        <v>492</v>
      </c>
      <c r="N60" s="41">
        <v>452</v>
      </c>
      <c r="O60" s="41">
        <v>371</v>
      </c>
      <c r="P60" s="41">
        <v>427</v>
      </c>
      <c r="Q60" s="41">
        <v>597</v>
      </c>
      <c r="R60" s="41">
        <f>IF(ISERR(SUM(F60:Q60)),"-",SUM(F60:Q60))</f>
        <v>10600</v>
      </c>
      <c r="S60" s="41">
        <f>IF(ISERR(R60/12),"-",R60/12)</f>
        <v>883.33333333333337</v>
      </c>
      <c r="T60" s="42">
        <v>41</v>
      </c>
    </row>
    <row r="61" spans="1:20" s="43" customFormat="1" ht="14.1" customHeight="1" x14ac:dyDescent="0.15">
      <c r="A61" s="44"/>
      <c r="B61" s="45"/>
      <c r="C61" s="46" t="s">
        <v>55</v>
      </c>
      <c r="D61" s="39"/>
      <c r="E61" s="40">
        <v>42</v>
      </c>
      <c r="F61" s="41">
        <v>518</v>
      </c>
      <c r="G61" s="41">
        <v>468</v>
      </c>
      <c r="H61" s="41">
        <v>436</v>
      </c>
      <c r="I61" s="41">
        <v>491</v>
      </c>
      <c r="J61" s="41">
        <v>486</v>
      </c>
      <c r="K61" s="41">
        <v>448</v>
      </c>
      <c r="L61" s="41">
        <v>460</v>
      </c>
      <c r="M61" s="41">
        <v>456</v>
      </c>
      <c r="N61" s="41">
        <v>606</v>
      </c>
      <c r="O61" s="41">
        <v>789</v>
      </c>
      <c r="P61" s="41">
        <v>1287</v>
      </c>
      <c r="Q61" s="41">
        <v>1776</v>
      </c>
      <c r="R61" s="41">
        <f>IF(ISERR(SUM(F61:Q61)),"-",SUM(F61:Q61))</f>
        <v>8221</v>
      </c>
      <c r="S61" s="41">
        <f>IF(ISERR(R61/12),"-",R61/12)</f>
        <v>685.08333333333337</v>
      </c>
      <c r="T61" s="42">
        <v>42</v>
      </c>
    </row>
    <row r="62" spans="1:20" s="43" customFormat="1" ht="14.1" customHeight="1" x14ac:dyDescent="0.15">
      <c r="A62" s="44"/>
      <c r="B62" s="45"/>
      <c r="C62" s="47"/>
      <c r="D62" s="45"/>
      <c r="E62" s="40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2"/>
    </row>
    <row r="63" spans="1:20" s="43" customFormat="1" ht="14.1" customHeight="1" x14ac:dyDescent="0.15">
      <c r="A63" s="44"/>
      <c r="B63" s="45"/>
      <c r="C63" s="46" t="s">
        <v>56</v>
      </c>
      <c r="D63" s="39"/>
      <c r="E63" s="40">
        <v>43</v>
      </c>
      <c r="F63" s="41">
        <v>198</v>
      </c>
      <c r="G63" s="41">
        <v>240</v>
      </c>
      <c r="H63" s="41">
        <v>326</v>
      </c>
      <c r="I63" s="41">
        <v>373</v>
      </c>
      <c r="J63" s="41">
        <v>394</v>
      </c>
      <c r="K63" s="41">
        <v>349</v>
      </c>
      <c r="L63" s="41">
        <v>440</v>
      </c>
      <c r="M63" s="41">
        <v>292</v>
      </c>
      <c r="N63" s="41">
        <v>451</v>
      </c>
      <c r="O63" s="41">
        <v>589</v>
      </c>
      <c r="P63" s="41">
        <v>451</v>
      </c>
      <c r="Q63" s="41">
        <v>328</v>
      </c>
      <c r="R63" s="41">
        <f>IF(ISERR(SUM(F63:Q63)),"-",SUM(F63:Q63))</f>
        <v>4431</v>
      </c>
      <c r="S63" s="41">
        <f>IF(ISERR(R63/12),"-",R63/12)</f>
        <v>369.25</v>
      </c>
      <c r="T63" s="42">
        <v>43</v>
      </c>
    </row>
    <row r="64" spans="1:20" s="43" customFormat="1" ht="14.1" customHeight="1" x14ac:dyDescent="0.15">
      <c r="A64" s="44"/>
      <c r="B64" s="45"/>
      <c r="C64" s="46" t="s">
        <v>57</v>
      </c>
      <c r="D64" s="39"/>
      <c r="E64" s="40">
        <v>44</v>
      </c>
      <c r="F64" s="41">
        <v>1677</v>
      </c>
      <c r="G64" s="41">
        <v>2047</v>
      </c>
      <c r="H64" s="41">
        <v>3357</v>
      </c>
      <c r="I64" s="41">
        <v>4715</v>
      </c>
      <c r="J64" s="41">
        <v>4265</v>
      </c>
      <c r="K64" s="41">
        <v>3629</v>
      </c>
      <c r="L64" s="41">
        <v>2190</v>
      </c>
      <c r="M64" s="41">
        <v>2100</v>
      </c>
      <c r="N64" s="41">
        <v>2595</v>
      </c>
      <c r="O64" s="41">
        <v>2574</v>
      </c>
      <c r="P64" s="41">
        <v>2793</v>
      </c>
      <c r="Q64" s="41">
        <v>2433.9</v>
      </c>
      <c r="R64" s="41">
        <f>IF(ISERR(SUM(F64:Q64)),"-",SUM(F64:Q64))</f>
        <v>34375.9</v>
      </c>
      <c r="S64" s="41">
        <f>IF(ISERR(R64/12),"-",R64/12)</f>
        <v>2864.6583333333333</v>
      </c>
      <c r="T64" s="42">
        <v>44</v>
      </c>
    </row>
    <row r="65" spans="1:20" s="43" customFormat="1" ht="14.1" customHeight="1" x14ac:dyDescent="0.15">
      <c r="A65" s="44"/>
      <c r="B65" s="45"/>
      <c r="C65" s="47"/>
      <c r="D65" s="45"/>
      <c r="E65" s="40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2"/>
    </row>
    <row r="66" spans="1:20" s="43" customFormat="1" ht="14.1" customHeight="1" x14ac:dyDescent="0.15">
      <c r="A66" s="38" t="s">
        <v>58</v>
      </c>
      <c r="B66" s="39"/>
      <c r="C66" s="39"/>
      <c r="D66" s="39"/>
      <c r="E66" s="40">
        <v>45</v>
      </c>
      <c r="F66" s="41">
        <v>12248</v>
      </c>
      <c r="G66" s="41">
        <v>12850</v>
      </c>
      <c r="H66" s="41">
        <v>16403</v>
      </c>
      <c r="I66" s="41">
        <v>17875</v>
      </c>
      <c r="J66" s="41">
        <v>16878</v>
      </c>
      <c r="K66" s="41">
        <v>16003</v>
      </c>
      <c r="L66" s="41">
        <v>16307</v>
      </c>
      <c r="M66" s="41">
        <v>15006</v>
      </c>
      <c r="N66" s="41">
        <v>15781</v>
      </c>
      <c r="O66" s="41">
        <v>17486</v>
      </c>
      <c r="P66" s="41">
        <v>16937</v>
      </c>
      <c r="Q66" s="41">
        <v>17332.25</v>
      </c>
      <c r="R66" s="41">
        <f>IF(ISERR(SUM(F66:Q66)),"-",SUM(F66:Q66))</f>
        <v>191106.25</v>
      </c>
      <c r="S66" s="41">
        <f>IF(ISERR(R66/12),"-",R66/12)</f>
        <v>15925.520833333334</v>
      </c>
      <c r="T66" s="42">
        <v>45</v>
      </c>
    </row>
    <row r="67" spans="1:20" ht="12" customHeight="1" x14ac:dyDescent="0.15">
      <c r="A67" s="48"/>
      <c r="B67" s="48"/>
      <c r="C67" s="48"/>
      <c r="D67" s="48"/>
      <c r="E67" s="49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50"/>
    </row>
  </sheetData>
  <mergeCells count="39">
    <mergeCell ref="C61:D61"/>
    <mergeCell ref="C63:D63"/>
    <mergeCell ref="C64:D64"/>
    <mergeCell ref="A66:D66"/>
    <mergeCell ref="C54:D54"/>
    <mergeCell ref="C55:D55"/>
    <mergeCell ref="A57:D57"/>
    <mergeCell ref="C58:D58"/>
    <mergeCell ref="C59:D59"/>
    <mergeCell ref="C60:D60"/>
    <mergeCell ref="C43:D43"/>
    <mergeCell ref="C45:D45"/>
    <mergeCell ref="C46:D46"/>
    <mergeCell ref="C51:D51"/>
    <mergeCell ref="C52:D52"/>
    <mergeCell ref="C53:D53"/>
    <mergeCell ref="C36:D36"/>
    <mergeCell ref="C37:D37"/>
    <mergeCell ref="C39:D39"/>
    <mergeCell ref="C40:D40"/>
    <mergeCell ref="C41:D41"/>
    <mergeCell ref="C42:D42"/>
    <mergeCell ref="C27:D27"/>
    <mergeCell ref="C28:D28"/>
    <mergeCell ref="C29:D29"/>
    <mergeCell ref="C30:D30"/>
    <mergeCell ref="C34:D34"/>
    <mergeCell ref="C35:D35"/>
    <mergeCell ref="A11:D11"/>
    <mergeCell ref="A13:D13"/>
    <mergeCell ref="A15:D15"/>
    <mergeCell ref="C16:D16"/>
    <mergeCell ref="C24:D24"/>
    <mergeCell ref="C25:D25"/>
    <mergeCell ref="A3:T3"/>
    <mergeCell ref="K5:L5"/>
    <mergeCell ref="C6:K6"/>
    <mergeCell ref="A7:E9"/>
    <mergeCell ref="R7:R9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月別品目別月間入庫量表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2020-07-23T09:22:16Z</dcterms:created>
  <dcterms:modified xsi:type="dcterms:W3CDTF">2020-07-23T09:22:18Z</dcterms:modified>
</cp:coreProperties>
</file>