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17B6E1EB-8A08-42E0-B85F-6A3317F3FDB9}" xr6:coauthVersionLast="36" xr6:coauthVersionMax="36" xr10:uidLastSave="{00000000-0000-0000-0000-000000000000}"/>
  <bookViews>
    <workbookView xWindow="0" yWindow="0" windowWidth="27525" windowHeight="12105" xr2:uid="{E06D76F6-A80F-4BB8-9091-A6278DBFE48B}"/>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O61" i="2" s="1"/>
  <c r="L61" i="2"/>
  <c r="I61" i="2"/>
  <c r="F61" i="2"/>
  <c r="Q59" i="2"/>
  <c r="P59" i="2"/>
  <c r="L59" i="2"/>
  <c r="I59" i="2"/>
  <c r="F59" i="2"/>
  <c r="Q58" i="2"/>
  <c r="P58" i="2"/>
  <c r="O58" i="2" s="1"/>
  <c r="L58" i="2"/>
  <c r="I58" i="2"/>
  <c r="F58" i="2"/>
  <c r="Q57" i="2"/>
  <c r="P57" i="2"/>
  <c r="L57" i="2"/>
  <c r="I57" i="2"/>
  <c r="F57" i="2"/>
  <c r="Q56" i="2"/>
  <c r="P56" i="2"/>
  <c r="L56" i="2"/>
  <c r="I56" i="2"/>
  <c r="F56" i="2"/>
  <c r="N55" i="2"/>
  <c r="M55" i="2"/>
  <c r="K55" i="2"/>
  <c r="J55" i="2"/>
  <c r="H55" i="2"/>
  <c r="G55" i="2"/>
  <c r="P55" i="2" s="1"/>
  <c r="Q53" i="2"/>
  <c r="P53" i="2"/>
  <c r="L53" i="2"/>
  <c r="I53" i="2"/>
  <c r="F53" i="2"/>
  <c r="Q52" i="2"/>
  <c r="P52" i="2"/>
  <c r="O52" i="2" s="1"/>
  <c r="L52" i="2"/>
  <c r="I52" i="2"/>
  <c r="F52" i="2"/>
  <c r="Q51" i="2"/>
  <c r="P51" i="2"/>
  <c r="L51" i="2"/>
  <c r="I51" i="2"/>
  <c r="F51" i="2"/>
  <c r="Q50" i="2"/>
  <c r="P50" i="2"/>
  <c r="L50" i="2"/>
  <c r="I50" i="2"/>
  <c r="F50" i="2"/>
  <c r="Q49" i="2"/>
  <c r="P49" i="2"/>
  <c r="L49" i="2"/>
  <c r="I49" i="2"/>
  <c r="F49" i="2"/>
  <c r="Q47" i="2"/>
  <c r="P47" i="2"/>
  <c r="L47" i="2"/>
  <c r="I47" i="2"/>
  <c r="F47" i="2"/>
  <c r="Q46" i="2"/>
  <c r="P46" i="2"/>
  <c r="L46" i="2"/>
  <c r="I46" i="2"/>
  <c r="F46" i="2"/>
  <c r="Q45" i="2"/>
  <c r="P45" i="2"/>
  <c r="L45" i="2"/>
  <c r="I45" i="2"/>
  <c r="F45" i="2"/>
  <c r="N44" i="2"/>
  <c r="M44" i="2"/>
  <c r="L44" i="2"/>
  <c r="K44" i="2"/>
  <c r="J44" i="2"/>
  <c r="H44" i="2"/>
  <c r="G44" i="2"/>
  <c r="F44" i="2"/>
  <c r="Q43" i="2"/>
  <c r="P43" i="2"/>
  <c r="L43" i="2"/>
  <c r="I43" i="2"/>
  <c r="F43" i="2"/>
  <c r="Q41" i="2"/>
  <c r="P41" i="2"/>
  <c r="O41" i="2" s="1"/>
  <c r="L41" i="2"/>
  <c r="I41" i="2"/>
  <c r="F41" i="2"/>
  <c r="Q40" i="2"/>
  <c r="P40" i="2"/>
  <c r="L40" i="2"/>
  <c r="I40" i="2"/>
  <c r="F40" i="2"/>
  <c r="Q39" i="2"/>
  <c r="P39" i="2"/>
  <c r="O39" i="2" s="1"/>
  <c r="L39" i="2"/>
  <c r="I39" i="2"/>
  <c r="F39" i="2"/>
  <c r="Q38" i="2"/>
  <c r="P38" i="2"/>
  <c r="L38" i="2"/>
  <c r="I38" i="2"/>
  <c r="F38" i="2"/>
  <c r="Q37" i="2"/>
  <c r="P37" i="2"/>
  <c r="L37" i="2"/>
  <c r="I37" i="2"/>
  <c r="F37" i="2"/>
  <c r="Q35" i="2"/>
  <c r="P35" i="2"/>
  <c r="L35" i="2"/>
  <c r="I35" i="2"/>
  <c r="F35" i="2"/>
  <c r="Q34" i="2"/>
  <c r="P34" i="2"/>
  <c r="L34" i="2"/>
  <c r="I34" i="2"/>
  <c r="F34" i="2"/>
  <c r="Q33" i="2"/>
  <c r="P33" i="2"/>
  <c r="L33" i="2"/>
  <c r="I33" i="2"/>
  <c r="F33" i="2"/>
  <c r="Q32" i="2"/>
  <c r="P32" i="2"/>
  <c r="L32" i="2"/>
  <c r="I32" i="2"/>
  <c r="F32" i="2"/>
  <c r="Q31" i="2"/>
  <c r="P31" i="2"/>
  <c r="L31" i="2"/>
  <c r="I31" i="2"/>
  <c r="F31" i="2"/>
  <c r="Q29" i="2"/>
  <c r="P29" i="2"/>
  <c r="O29" i="2" s="1"/>
  <c r="L29" i="2"/>
  <c r="I29" i="2"/>
  <c r="F29" i="2"/>
  <c r="N28" i="2"/>
  <c r="M28" i="2"/>
  <c r="K28" i="2"/>
  <c r="J28" i="2"/>
  <c r="H28" i="2"/>
  <c r="G28" i="2"/>
  <c r="F28" i="2"/>
  <c r="Q27" i="2"/>
  <c r="P27" i="2"/>
  <c r="O27" i="2" s="1"/>
  <c r="L27" i="2"/>
  <c r="I27" i="2"/>
  <c r="F27" i="2"/>
  <c r="Q26" i="2"/>
  <c r="P26" i="2"/>
  <c r="L26" i="2"/>
  <c r="I26" i="2"/>
  <c r="F26" i="2"/>
  <c r="Q25" i="2"/>
  <c r="P25" i="2"/>
  <c r="L25" i="2"/>
  <c r="I25" i="2"/>
  <c r="F25" i="2"/>
  <c r="Q23" i="2"/>
  <c r="P23" i="2"/>
  <c r="L23" i="2"/>
  <c r="I23" i="2"/>
  <c r="F23" i="2"/>
  <c r="Q22" i="2"/>
  <c r="P22" i="2"/>
  <c r="O22" i="2" s="1"/>
  <c r="L22" i="2"/>
  <c r="I22" i="2"/>
  <c r="F22" i="2"/>
  <c r="Q21" i="2"/>
  <c r="P21" i="2"/>
  <c r="L21" i="2"/>
  <c r="I21" i="2"/>
  <c r="F21" i="2"/>
  <c r="Q20" i="2"/>
  <c r="P20" i="2"/>
  <c r="L20" i="2"/>
  <c r="I20" i="2"/>
  <c r="F20" i="2"/>
  <c r="Q19" i="2"/>
  <c r="P19" i="2"/>
  <c r="L19" i="2"/>
  <c r="I19" i="2"/>
  <c r="F19" i="2"/>
  <c r="Q17" i="2"/>
  <c r="P17" i="2"/>
  <c r="L17" i="2"/>
  <c r="I17" i="2"/>
  <c r="F17" i="2"/>
  <c r="Q16" i="2"/>
  <c r="P16" i="2"/>
  <c r="L16" i="2"/>
  <c r="I16" i="2"/>
  <c r="F16" i="2"/>
  <c r="Q15" i="2"/>
  <c r="P15" i="2"/>
  <c r="O15" i="2" s="1"/>
  <c r="L15" i="2"/>
  <c r="I15" i="2"/>
  <c r="F15" i="2"/>
  <c r="N14" i="2"/>
  <c r="M14" i="2"/>
  <c r="K14" i="2"/>
  <c r="J14" i="2"/>
  <c r="J13" i="2" s="1"/>
  <c r="H14" i="2"/>
  <c r="H13" i="2" s="1"/>
  <c r="G14" i="2"/>
  <c r="Q11" i="2"/>
  <c r="P11" i="2"/>
  <c r="L11" i="2"/>
  <c r="I11" i="2"/>
  <c r="F11" i="2"/>
  <c r="O31" i="2" l="1"/>
  <c r="O19" i="2"/>
  <c r="L28" i="2"/>
  <c r="O35" i="2"/>
  <c r="N13" i="2"/>
  <c r="O64" i="2"/>
  <c r="U61" i="2"/>
  <c r="O59" i="2"/>
  <c r="I55" i="2"/>
  <c r="U58" i="2"/>
  <c r="O57" i="2"/>
  <c r="U57" i="2" s="1"/>
  <c r="L55" i="2"/>
  <c r="U52" i="2"/>
  <c r="O51" i="2"/>
  <c r="O49" i="2"/>
  <c r="O45" i="2"/>
  <c r="Q44" i="2"/>
  <c r="O43" i="2"/>
  <c r="U43" i="2" s="1"/>
  <c r="O40" i="2"/>
  <c r="U40" i="2" s="1"/>
  <c r="O37" i="2"/>
  <c r="U37" i="2" s="1"/>
  <c r="O34" i="2"/>
  <c r="U34" i="2" s="1"/>
  <c r="O33" i="2"/>
  <c r="M13" i="2"/>
  <c r="M9" i="2" s="1"/>
  <c r="P28" i="2"/>
  <c r="G13" i="2"/>
  <c r="G9" i="2" s="1"/>
  <c r="O23" i="2"/>
  <c r="L14" i="2"/>
  <c r="O16" i="2"/>
  <c r="U16" i="2" s="1"/>
  <c r="Q14" i="2"/>
  <c r="F14" i="2"/>
  <c r="O11" i="2"/>
  <c r="U11" i="2" s="1"/>
  <c r="U27" i="2"/>
  <c r="U33" i="2"/>
  <c r="U49" i="2"/>
  <c r="U23" i="2"/>
  <c r="U29" i="2"/>
  <c r="U35" i="2"/>
  <c r="U45" i="2"/>
  <c r="O20" i="2"/>
  <c r="U20" i="2" s="1"/>
  <c r="O26" i="2"/>
  <c r="U26" i="2" s="1"/>
  <c r="Q28" i="2"/>
  <c r="O32" i="2"/>
  <c r="U32" i="2" s="1"/>
  <c r="O38" i="2"/>
  <c r="U38" i="2" s="1"/>
  <c r="O47" i="2"/>
  <c r="U47" i="2" s="1"/>
  <c r="I44" i="2"/>
  <c r="F55" i="2"/>
  <c r="O56" i="2"/>
  <c r="U56" i="2" s="1"/>
  <c r="O62" i="2"/>
  <c r="U62" i="2" s="1"/>
  <c r="Q55" i="2"/>
  <c r="O55" i="2" s="1"/>
  <c r="U39" i="2"/>
  <c r="J9" i="2"/>
  <c r="N9" i="2"/>
  <c r="K13" i="2"/>
  <c r="K9" i="2" s="1"/>
  <c r="U51" i="2"/>
  <c r="U31" i="2"/>
  <c r="U41" i="2"/>
  <c r="U59" i="2"/>
  <c r="U64" i="2"/>
  <c r="I14" i="2"/>
  <c r="O17" i="2"/>
  <c r="U17" i="2" s="1"/>
  <c r="O21" i="2"/>
  <c r="U21" i="2" s="1"/>
  <c r="O25" i="2"/>
  <c r="U25" i="2" s="1"/>
  <c r="I28" i="2"/>
  <c r="P44" i="2"/>
  <c r="O44" i="2" s="1"/>
  <c r="U44" i="2" s="1"/>
  <c r="O46" i="2"/>
  <c r="U46" i="2" s="1"/>
  <c r="O50" i="2"/>
  <c r="U50" i="2" s="1"/>
  <c r="O53" i="2"/>
  <c r="U53" i="2" s="1"/>
  <c r="H9" i="2"/>
  <c r="P14" i="2"/>
  <c r="U15" i="2"/>
  <c r="U19" i="2"/>
  <c r="U22" i="2"/>
  <c r="O28" i="2" l="1"/>
  <c r="U28" i="2" s="1"/>
  <c r="U55" i="2"/>
  <c r="L13" i="2"/>
  <c r="L9" i="2"/>
  <c r="P13" i="2"/>
  <c r="F13" i="2"/>
  <c r="O14" i="2"/>
  <c r="U14" i="2" s="1"/>
  <c r="I13" i="2"/>
  <c r="Q13" i="2"/>
  <c r="Q9" i="2"/>
  <c r="F9" i="2"/>
  <c r="P9" i="2"/>
  <c r="I9" i="2"/>
  <c r="O13" i="2" l="1"/>
  <c r="U13" i="2" s="1"/>
  <c r="O9" i="2"/>
  <c r="U9" i="2" s="1"/>
</calcChain>
</file>

<file path=xl/sharedStrings.xml><?xml version="1.0" encoding="utf-8"?>
<sst xmlns="http://schemas.openxmlformats.org/spreadsheetml/2006/main" count="470" uniqueCount="128">
  <si>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</si>
  <si>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</si>
  <si>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</si>
  <si>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</si>
  <si>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</si>
  <si>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</si>
  <si>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</si>
  <si>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</si>
  <si>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</si>
  <si>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</si>
  <si>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</si>
  <si>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</si>
  <si>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</si>
  <si>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</si>
  <si>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</si>
  <si>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</si>
  <si>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</si>
  <si>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</si>
  <si>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</si>
  <si>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</si>
  <si>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</si>
  <si>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</si>
  <si>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</si>
  <si>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</si>
  <si>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</si>
  <si>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</si>
  <si>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</si>
  <si>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</si>
  <si>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</si>
  <si>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</si>
  <si>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</si>
  <si>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</si>
  <si>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</si>
  <si>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</si>
  <si>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</si>
  <si>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</si>
  <si>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</si>
  <si>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</si>
  <si>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</si>
  <si>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</si>
  <si>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</si>
  <si>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</si>
  <si>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</si>
  <si>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</si>
  <si>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</si>
  <si>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</si>
  <si>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</si>
  <si>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</si>
  <si>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</si>
  <si>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</si>
  <si>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</si>
  <si>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</si>
  <si>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</si>
  <si>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</si>
  <si>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</si>
  <si>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</si>
  <si>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</si>
  <si>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</si>
  <si>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</si>
  <si>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</si>
  <si>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</si>
  <si>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</si>
  <si>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</si>
  <si>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１　品目別月間入・出庫量及び月末在庫量（平成31年4月分）</t>
    <phoneticPr fontId="6"/>
  </si>
  <si>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</si>
  <si>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</si>
  <si>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</si>
  <si>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</si>
  <si>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</si>
  <si>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</si>
  <si>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</si>
  <si>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</si>
  <si>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</si>
  <si>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</si>
  <si>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</si>
  <si>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</si>
  <si>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</si>
  <si>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</si>
  <si>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</si>
  <si>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　２　主要品目別月末在庫量の上位７市町（平成31年4月分）</t>
    <phoneticPr fontId="6"/>
  </si>
  <si>
    <t>東京都区部</t>
  </si>
  <si>
    <t>焼津市</t>
  </si>
  <si>
    <t>福岡市</t>
  </si>
  <si>
    <t>大阪市</t>
  </si>
  <si>
    <t>仙台市</t>
  </si>
  <si>
    <t>神戸市</t>
  </si>
  <si>
    <t>八戸市</t>
  </si>
  <si>
    <t>名古屋市</t>
  </si>
  <si>
    <t>金沢市</t>
  </si>
  <si>
    <t>下関市</t>
  </si>
  <si>
    <t>川崎市</t>
  </si>
  <si>
    <t>札幌市</t>
  </si>
  <si>
    <t>稚内市</t>
  </si>
  <si>
    <t>静岡市</t>
  </si>
  <si>
    <t>気仙沼市</t>
  </si>
  <si>
    <t>神栖市</t>
  </si>
  <si>
    <t>いわき市</t>
  </si>
  <si>
    <t>三浦市</t>
  </si>
  <si>
    <t>指宿市</t>
  </si>
  <si>
    <t>枕崎市</t>
  </si>
  <si>
    <t>横浜市</t>
  </si>
  <si>
    <t>船橋市</t>
  </si>
  <si>
    <t>境港市</t>
  </si>
  <si>
    <t>小樽市</t>
  </si>
  <si>
    <t>千葉市</t>
  </si>
  <si>
    <t>白糠町</t>
  </si>
  <si>
    <t>釧路市</t>
  </si>
  <si>
    <t>函館市</t>
  </si>
  <si>
    <t>留萌市</t>
  </si>
  <si>
    <t>銚子市</t>
  </si>
  <si>
    <t>石巻市</t>
  </si>
  <si>
    <t>唐津市</t>
  </si>
  <si>
    <t>長崎市</t>
  </si>
  <si>
    <t>女川町</t>
  </si>
  <si>
    <t>鹿児島市</t>
  </si>
  <si>
    <t>佐世保市</t>
  </si>
  <si>
    <t>沼津市</t>
  </si>
  <si>
    <t>大船渡市</t>
  </si>
  <si>
    <t>根室市</t>
  </si>
  <si>
    <t>塩釜市</t>
  </si>
  <si>
    <t>紋別市</t>
  </si>
  <si>
    <t>青森市</t>
  </si>
  <si>
    <t>広島市</t>
  </si>
  <si>
    <t>新潟市</t>
  </si>
  <si>
    <t>ひたちなか市</t>
  </si>
  <si>
    <t>北九州市</t>
  </si>
  <si>
    <t>注：調査市町の範囲は平成31年1月1日現在のものであり、それ以降に合併が行われた市町については旧市町を調査範囲としている。</t>
    <phoneticPr fontId="8"/>
  </si>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</sst>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0" xfId="1" applyFont="1" applyFill="1" applyAlignment="1">
      <alignment horizontal="distributed" vertical="center"/>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6"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cellXfs>
  <cellStyles count="2">
    <cellStyle name="標準" xfId="0" builtinId="0"/>
    <cellStyle name="標準 2" xfId="1" xr:uid="{3CCA8578-FACF-4993-92D6-A00783F2E6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2B10-0B02-43CE-84AB-EDD125862313}">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47" t="s">
        <v>63</v>
      </c>
      <c r="B3" s="47"/>
      <c r="C3" s="47"/>
      <c r="D3" s="47"/>
      <c r="E3" s="47"/>
      <c r="F3" s="47"/>
      <c r="G3" s="47"/>
      <c r="H3" s="47"/>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48" t="s">
        <v>2</v>
      </c>
      <c r="B5" s="48"/>
      <c r="C5" s="48"/>
      <c r="D5" s="48"/>
      <c r="E5" s="49"/>
      <c r="F5" s="53" t="s">
        <v>3</v>
      </c>
      <c r="G5" s="51"/>
      <c r="H5" s="52"/>
      <c r="I5" s="54" t="s">
        <v>4</v>
      </c>
      <c r="J5" s="54"/>
      <c r="K5" s="54"/>
      <c r="L5" s="42" t="s">
        <v>5</v>
      </c>
      <c r="M5" s="55"/>
      <c r="N5" s="55"/>
      <c r="O5" s="41" t="s">
        <v>6</v>
      </c>
      <c r="P5" s="42"/>
      <c r="Q5" s="43"/>
      <c r="R5" s="41" t="s">
        <v>7</v>
      </c>
      <c r="S5" s="42"/>
      <c r="T5" s="42"/>
      <c r="U5" s="44" t="s">
        <v>8</v>
      </c>
      <c r="V5" s="7"/>
    </row>
    <row r="6" spans="1:22" s="8" customFormat="1" ht="18" customHeight="1" x14ac:dyDescent="0.15">
      <c r="A6" s="50"/>
      <c r="B6" s="50"/>
      <c r="C6" s="50"/>
      <c r="D6" s="50"/>
      <c r="E6" s="49"/>
      <c r="F6" s="60" t="s">
        <v>9</v>
      </c>
      <c r="G6" s="60" t="s">
        <v>10</v>
      </c>
      <c r="H6" s="60" t="s">
        <v>11</v>
      </c>
      <c r="I6" s="56" t="s">
        <v>9</v>
      </c>
      <c r="J6" s="56" t="s">
        <v>10</v>
      </c>
      <c r="K6" s="56" t="s">
        <v>11</v>
      </c>
      <c r="L6" s="49" t="s">
        <v>12</v>
      </c>
      <c r="M6" s="52" t="s">
        <v>13</v>
      </c>
      <c r="N6" s="61" t="s">
        <v>14</v>
      </c>
      <c r="O6" s="56" t="s">
        <v>12</v>
      </c>
      <c r="P6" s="56" t="s">
        <v>13</v>
      </c>
      <c r="Q6" s="56" t="s">
        <v>14</v>
      </c>
      <c r="R6" s="58" t="s">
        <v>15</v>
      </c>
      <c r="S6" s="58" t="s">
        <v>16</v>
      </c>
      <c r="T6" s="58" t="s">
        <v>17</v>
      </c>
      <c r="U6" s="45"/>
      <c r="V6" s="7"/>
    </row>
    <row r="7" spans="1:22" s="8" customFormat="1" ht="18" customHeight="1" x14ac:dyDescent="0.15">
      <c r="A7" s="51"/>
      <c r="B7" s="51"/>
      <c r="C7" s="51"/>
      <c r="D7" s="51"/>
      <c r="E7" s="52"/>
      <c r="F7" s="61"/>
      <c r="G7" s="61"/>
      <c r="H7" s="61"/>
      <c r="I7" s="56"/>
      <c r="J7" s="56"/>
      <c r="K7" s="56"/>
      <c r="L7" s="62"/>
      <c r="M7" s="63"/>
      <c r="N7" s="57"/>
      <c r="O7" s="57"/>
      <c r="P7" s="57"/>
      <c r="Q7" s="57"/>
      <c r="R7" s="59"/>
      <c r="S7" s="59"/>
      <c r="T7" s="59"/>
      <c r="U7" s="46"/>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64" t="s">
        <v>19</v>
      </c>
      <c r="B9" s="64"/>
      <c r="C9" s="64"/>
      <c r="D9" s="64"/>
      <c r="E9" s="13">
        <v>1</v>
      </c>
      <c r="F9" s="14">
        <f>IF(ISERR(G9+H9),"-",G9+H9)</f>
        <v>815307.32500000007</v>
      </c>
      <c r="G9" s="15">
        <f>SUBTOTAL(9,G11:G64)</f>
        <v>400083.37000000005</v>
      </c>
      <c r="H9" s="15">
        <f>SUBTOTAL(9,H11:H64)</f>
        <v>415223.95500000002</v>
      </c>
      <c r="I9" s="14">
        <f>IF(ISERR(J9+K9),"-",J9+K9)</f>
        <v>278672.772</v>
      </c>
      <c r="J9" s="15">
        <f>SUBTOTAL(9,J11:J64)</f>
        <v>138485.83499999999</v>
      </c>
      <c r="K9" s="15">
        <f>SUBTOTAL(9,K11:K64)</f>
        <v>140186.93700000001</v>
      </c>
      <c r="L9" s="14">
        <f>IF(ISERR(M9+N9),"-",M9+N9)</f>
        <v>278888.44200000004</v>
      </c>
      <c r="M9" s="15">
        <f>SUBTOTAL(9,M11:M64)</f>
        <v>135638.413</v>
      </c>
      <c r="N9" s="15">
        <f>SUBTOTAL(9,N11:N64)</f>
        <v>143250.02900000001</v>
      </c>
      <c r="O9" s="14">
        <f>IF(ISERR(P9+Q9),"-",P9+Q9)</f>
        <v>815091.65500000003</v>
      </c>
      <c r="P9" s="14">
        <f>IF(ISERR(G9+J9-M9),"-",G9+J9-M9)</f>
        <v>402930.79200000007</v>
      </c>
      <c r="Q9" s="14">
        <f>IF(ISERR(H9+K9-N9),"-",H9+K9-N9)</f>
        <v>412160.86300000001</v>
      </c>
      <c r="R9" s="16">
        <v>103.93312572027435</v>
      </c>
      <c r="S9" s="16">
        <v>104.11374291164712</v>
      </c>
      <c r="T9" s="16">
        <v>103.56288101137157</v>
      </c>
      <c r="U9" s="16">
        <f>IF(ISERR(O9/F9*100),"-",O9/F9*100)</f>
        <v>99.973547398215757</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64" t="s">
        <v>20</v>
      </c>
      <c r="B11" s="64"/>
      <c r="C11" s="64"/>
      <c r="D11" s="64"/>
      <c r="E11" s="13">
        <v>2</v>
      </c>
      <c r="F11" s="14">
        <f>IF(ISERR(G11+H11),"-",G11+H11)</f>
        <v>422.64800000000002</v>
      </c>
      <c r="G11" s="15">
        <v>103</v>
      </c>
      <c r="H11" s="15">
        <v>319.64800000000002</v>
      </c>
      <c r="I11" s="14">
        <f>IF(ISERR(J11+K11),"-",J11+K11)</f>
        <v>5418.5050000000001</v>
      </c>
      <c r="J11" s="15">
        <v>1756</v>
      </c>
      <c r="K11" s="15">
        <v>3662.5050000000001</v>
      </c>
      <c r="L11" s="14">
        <f>IF(ISERR(M11+N11),"-",M11+N11)</f>
        <v>5311.87</v>
      </c>
      <c r="M11" s="14">
        <v>1665</v>
      </c>
      <c r="N11" s="14">
        <v>3646.87</v>
      </c>
      <c r="O11" s="14">
        <f>IF(ISERR(P11+Q11),"-",P11+Q11)</f>
        <v>529.28300000000036</v>
      </c>
      <c r="P11" s="14">
        <f>IF(ISERR(G11+J11-M11),"-",G11+J11-M11)</f>
        <v>194</v>
      </c>
      <c r="Q11" s="14">
        <f>IF(ISERR(H11+K11-N11),"-",H11+K11-N11)</f>
        <v>335.28300000000036</v>
      </c>
      <c r="R11" s="16">
        <v>122.70165307971014</v>
      </c>
      <c r="S11" s="16">
        <v>119.98802800993901</v>
      </c>
      <c r="T11" s="16">
        <v>140.76675531914901</v>
      </c>
      <c r="U11" s="16">
        <f>IF(ISERR(O11/F11*100),"-",O11/F11*100)</f>
        <v>125.23021521455213</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64" t="s">
        <v>21</v>
      </c>
      <c r="B13" s="64"/>
      <c r="C13" s="64"/>
      <c r="D13" s="64"/>
      <c r="E13" s="13">
        <v>3</v>
      </c>
      <c r="F13" s="14">
        <f>IF(ISERR(G13+H13),"-",G13+H13)</f>
        <v>700816.19499999995</v>
      </c>
      <c r="G13" s="15">
        <f>SUBTOTAL(9,G14:G53)</f>
        <v>342494.88999999996</v>
      </c>
      <c r="H13" s="15">
        <f>SUBTOTAL(9,H14:H53)</f>
        <v>358321.30499999999</v>
      </c>
      <c r="I13" s="14">
        <f>IF(ISERR(J13+K13),"-",J13+K13)</f>
        <v>223555.95699999999</v>
      </c>
      <c r="J13" s="15">
        <f>SUBTOTAL(9,J14:J53)</f>
        <v>111210.62499999999</v>
      </c>
      <c r="K13" s="15">
        <f>SUBTOTAL(9,K14:K53)</f>
        <v>112345.33200000001</v>
      </c>
      <c r="L13" s="14">
        <f>IF(ISERR(M13+N13),"-",M13+N13)</f>
        <v>227413.26800000001</v>
      </c>
      <c r="M13" s="15">
        <f>SUBTOTAL(9,M14:M53)</f>
        <v>111317.713</v>
      </c>
      <c r="N13" s="15">
        <f>SUBTOTAL(9,N14:N53)</f>
        <v>116095.55500000001</v>
      </c>
      <c r="O13" s="14">
        <f>IF(ISERR(P13+Q13),"-",P13+Q13)</f>
        <v>696958.88399999996</v>
      </c>
      <c r="P13" s="14">
        <f t="shared" ref="P13:Q17" si="0">IF(ISERR(G13+J13-M13),"-",G13+J13-M13)</f>
        <v>342387.80199999997</v>
      </c>
      <c r="Q13" s="14">
        <f t="shared" si="0"/>
        <v>354571.08199999999</v>
      </c>
      <c r="R13" s="16">
        <v>104.10928832218765</v>
      </c>
      <c r="S13" s="16">
        <v>103.4731404131404</v>
      </c>
      <c r="T13" s="16">
        <v>103.61374382852327</v>
      </c>
      <c r="U13" s="16">
        <f>IF(ISERR(O13/F13*100),"-",O13/F13*100)</f>
        <v>99.449597337002189</v>
      </c>
      <c r="V13" s="16"/>
    </row>
    <row r="14" spans="1:22" s="8" customFormat="1" ht="12" customHeight="1" x14ac:dyDescent="0.15">
      <c r="A14" s="17"/>
      <c r="B14" s="17"/>
      <c r="C14" s="64" t="s">
        <v>22</v>
      </c>
      <c r="D14" s="64"/>
      <c r="E14" s="13">
        <v>4</v>
      </c>
      <c r="F14" s="14">
        <f>IF(ISERR(G14+H14),"-",G14+H14)</f>
        <v>41414.390999999996</v>
      </c>
      <c r="G14" s="15">
        <f>SUBTOTAL(9,G15:G21)</f>
        <v>37874.390999999996</v>
      </c>
      <c r="H14" s="15">
        <f>SUBTOTAL(9,H15:H21)</f>
        <v>3540</v>
      </c>
      <c r="I14" s="14">
        <f>IF(ISERR(J14+K14),"-",J14+K14)</f>
        <v>22304.392999999996</v>
      </c>
      <c r="J14" s="15">
        <f>SUBTOTAL(9,J15:J21)</f>
        <v>18677.992999999999</v>
      </c>
      <c r="K14" s="15">
        <f>SUBTOTAL(9,K15:K21)</f>
        <v>3626.3999999999996</v>
      </c>
      <c r="L14" s="14">
        <f>IF(ISERR(M14+N14),"-",M14+N14)</f>
        <v>21840.722000000002</v>
      </c>
      <c r="M14" s="15">
        <f>SUBTOTAL(9,M15:M21)</f>
        <v>18622.522000000001</v>
      </c>
      <c r="N14" s="15">
        <f>SUBTOTAL(9,N15:N21)</f>
        <v>3218.2</v>
      </c>
      <c r="O14" s="14">
        <f>IF(ISERR(P14+Q14),"-",P14+Q14)</f>
        <v>41878.061999999991</v>
      </c>
      <c r="P14" s="14">
        <f t="shared" si="0"/>
        <v>37929.861999999994</v>
      </c>
      <c r="Q14" s="14">
        <f t="shared" si="0"/>
        <v>3948.2</v>
      </c>
      <c r="R14" s="16">
        <v>97.089596482827659</v>
      </c>
      <c r="S14" s="16">
        <v>108.12773899698003</v>
      </c>
      <c r="T14" s="16">
        <v>122.96823467230446</v>
      </c>
      <c r="U14" s="16">
        <f>IF(ISERR(O14/F14*100),"-",O14/F14*100)</f>
        <v>101.1195890819691</v>
      </c>
      <c r="V14" s="16"/>
    </row>
    <row r="15" spans="1:22" s="8" customFormat="1" ht="12" customHeight="1" x14ac:dyDescent="0.15">
      <c r="A15" s="17"/>
      <c r="B15" s="17"/>
      <c r="C15" s="17"/>
      <c r="D15" s="17" t="s">
        <v>23</v>
      </c>
      <c r="E15" s="13">
        <v>5</v>
      </c>
      <c r="F15" s="14">
        <f>IF(ISERR(G15+H15),"-",G15+H15)</f>
        <v>4026.181</v>
      </c>
      <c r="G15" s="15">
        <v>3975.181</v>
      </c>
      <c r="H15" s="15">
        <v>51</v>
      </c>
      <c r="I15" s="14">
        <f>IF(ISERR(J15+K15),"-",J15+K15)</f>
        <v>980.87099999999998</v>
      </c>
      <c r="J15" s="15">
        <v>864.87099999999998</v>
      </c>
      <c r="K15" s="15">
        <v>116</v>
      </c>
      <c r="L15" s="14">
        <f>IF(ISERR(M15+N15),"-",M15+N15)</f>
        <v>1679.14</v>
      </c>
      <c r="M15" s="14">
        <v>1585.14</v>
      </c>
      <c r="N15" s="14">
        <v>94</v>
      </c>
      <c r="O15" s="14">
        <f>IF(ISERR(P15+Q15),"-",P15+Q15)</f>
        <v>3327.9119999999994</v>
      </c>
      <c r="P15" s="14">
        <f t="shared" si="0"/>
        <v>3254.9119999999994</v>
      </c>
      <c r="Q15" s="14">
        <f t="shared" si="0"/>
        <v>73</v>
      </c>
      <c r="R15" s="16">
        <v>43.401371681415924</v>
      </c>
      <c r="S15" s="16">
        <v>63.82136069935386</v>
      </c>
      <c r="T15" s="16">
        <v>76.892606284658029</v>
      </c>
      <c r="U15" s="16">
        <f>IF(ISERR(O15/F15*100),"-",O15/F15*100)</f>
        <v>82.656790641056617</v>
      </c>
      <c r="V15" s="16"/>
    </row>
    <row r="16" spans="1:22" s="8" customFormat="1" ht="12" customHeight="1" x14ac:dyDescent="0.15">
      <c r="A16" s="17"/>
      <c r="B16" s="17"/>
      <c r="C16" s="17"/>
      <c r="D16" s="17" t="s">
        <v>24</v>
      </c>
      <c r="E16" s="13">
        <v>6</v>
      </c>
      <c r="F16" s="14">
        <f>IF(ISERR(G16+H16),"-",G16+H16)</f>
        <v>9275.3960000000006</v>
      </c>
      <c r="G16" s="15">
        <v>8934.2960000000003</v>
      </c>
      <c r="H16" s="15">
        <v>341.1</v>
      </c>
      <c r="I16" s="14">
        <f>IF(ISERR(J16+K16),"-",J16+K16)</f>
        <v>5847.2170000000006</v>
      </c>
      <c r="J16" s="15">
        <v>5403.9170000000004</v>
      </c>
      <c r="K16" s="15">
        <v>443.3</v>
      </c>
      <c r="L16" s="14">
        <f>IF(ISERR(M16+N16),"-",M16+N16)</f>
        <v>6388.96</v>
      </c>
      <c r="M16" s="14">
        <v>5986.96</v>
      </c>
      <c r="N16" s="14">
        <v>402</v>
      </c>
      <c r="O16" s="14">
        <f>IF(ISERR(P16+Q16),"-",P16+Q16)</f>
        <v>8733.6530000000002</v>
      </c>
      <c r="P16" s="14">
        <f t="shared" si="0"/>
        <v>8351.2530000000006</v>
      </c>
      <c r="Q16" s="14">
        <f t="shared" si="0"/>
        <v>382.40000000000009</v>
      </c>
      <c r="R16" s="16">
        <v>87.717026702670253</v>
      </c>
      <c r="S16" s="16">
        <v>120.79712611079599</v>
      </c>
      <c r="T16" s="16">
        <v>88.684534930950463</v>
      </c>
      <c r="U16" s="16">
        <f>IF(ISERR(O16/F16*100),"-",O16/F16*100)</f>
        <v>94.159354490094003</v>
      </c>
      <c r="V16" s="16"/>
    </row>
    <row r="17" spans="1:22" s="8" customFormat="1" ht="12" customHeight="1" x14ac:dyDescent="0.15">
      <c r="A17" s="17"/>
      <c r="B17" s="17"/>
      <c r="C17" s="17"/>
      <c r="D17" s="17" t="s">
        <v>25</v>
      </c>
      <c r="E17" s="13">
        <v>7</v>
      </c>
      <c r="F17" s="14">
        <f>IF(ISERR(G17+H17),"-",G17+H17)</f>
        <v>16781.019</v>
      </c>
      <c r="G17" s="15">
        <v>16514.519</v>
      </c>
      <c r="H17" s="15">
        <v>266.5</v>
      </c>
      <c r="I17" s="14">
        <f>IF(ISERR(J17+K17),"-",J17+K17)</f>
        <v>9542.1279999999988</v>
      </c>
      <c r="J17" s="15">
        <v>9304.2279999999992</v>
      </c>
      <c r="K17" s="15">
        <v>237.9</v>
      </c>
      <c r="L17" s="14">
        <f>IF(ISERR(M17+N17),"-",M17+N17)</f>
        <v>8930.4130000000005</v>
      </c>
      <c r="M17" s="14">
        <v>8704.4130000000005</v>
      </c>
      <c r="N17" s="14">
        <v>226</v>
      </c>
      <c r="O17" s="14">
        <f>IF(ISERR(P17+Q17),"-",P17+Q17)</f>
        <v>17392.734</v>
      </c>
      <c r="P17" s="14">
        <f t="shared" si="0"/>
        <v>17114.333999999999</v>
      </c>
      <c r="Q17" s="14">
        <f t="shared" si="0"/>
        <v>278.39999999999998</v>
      </c>
      <c r="R17" s="16">
        <v>105.80028828029715</v>
      </c>
      <c r="S17" s="16">
        <v>111.81185676724678</v>
      </c>
      <c r="T17" s="16">
        <v>175.06526421741319</v>
      </c>
      <c r="U17" s="16">
        <f>IF(ISERR(O17/F17*100),"-",O17/F17*100)</f>
        <v>103.64527922887162</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4038.346</v>
      </c>
      <c r="G19" s="15">
        <v>3923.346</v>
      </c>
      <c r="H19" s="15">
        <v>115</v>
      </c>
      <c r="I19" s="14">
        <f>IF(ISERR(J19+K19),"-",J19+K19)</f>
        <v>2121.3900000000003</v>
      </c>
      <c r="J19" s="15">
        <v>1913.39</v>
      </c>
      <c r="K19" s="15">
        <v>208</v>
      </c>
      <c r="L19" s="14">
        <f>IF(ISERR(M19+N19),"-",M19+N19)</f>
        <v>1025.232</v>
      </c>
      <c r="M19" s="14">
        <v>825.23199999999997</v>
      </c>
      <c r="N19" s="14">
        <v>200</v>
      </c>
      <c r="O19" s="14">
        <f>IF(ISERR(P19+Q19),"-",P19+Q19)</f>
        <v>5134.5039999999999</v>
      </c>
      <c r="P19" s="14">
        <f t="shared" ref="P19:Q23" si="1">IF(ISERR(G19+J19-M19),"-",G19+J19-M19)</f>
        <v>5011.5039999999999</v>
      </c>
      <c r="Q19" s="14">
        <f t="shared" si="1"/>
        <v>123</v>
      </c>
      <c r="R19" s="16">
        <v>119.78486730660644</v>
      </c>
      <c r="S19" s="16">
        <v>90.568197879858658</v>
      </c>
      <c r="T19" s="16">
        <v>141.52436604189634</v>
      </c>
      <c r="U19" s="16">
        <f>IF(ISERR(O19/F19*100),"-",O19/F19*100)</f>
        <v>127.14373656937765</v>
      </c>
      <c r="V19" s="16"/>
    </row>
    <row r="20" spans="1:22" s="8" customFormat="1" ht="12" customHeight="1" x14ac:dyDescent="0.15">
      <c r="A20" s="17"/>
      <c r="B20" s="17"/>
      <c r="C20" s="17"/>
      <c r="D20" s="17" t="s">
        <v>27</v>
      </c>
      <c r="E20" s="13">
        <v>9</v>
      </c>
      <c r="F20" s="14">
        <f>IF(ISERR(G20+H20),"-",G20+H20)</f>
        <v>2324.8989999999999</v>
      </c>
      <c r="G20" s="15">
        <v>2291.8989999999999</v>
      </c>
      <c r="H20" s="15">
        <v>33</v>
      </c>
      <c r="I20" s="14">
        <f>IF(ISERR(J20+K20),"-",J20+K20)</f>
        <v>462.02699999999999</v>
      </c>
      <c r="J20" s="15">
        <v>408.02699999999999</v>
      </c>
      <c r="K20" s="15">
        <v>54</v>
      </c>
      <c r="L20" s="14">
        <f>IF(ISERR(M20+N20),"-",M20+N20)</f>
        <v>903.92700000000002</v>
      </c>
      <c r="M20" s="14">
        <v>859.92700000000002</v>
      </c>
      <c r="N20" s="14">
        <v>44</v>
      </c>
      <c r="O20" s="14">
        <f>IF(ISERR(P20+Q20),"-",P20+Q20)</f>
        <v>1882.9989999999998</v>
      </c>
      <c r="P20" s="14">
        <f t="shared" si="1"/>
        <v>1839.9989999999998</v>
      </c>
      <c r="Q20" s="14">
        <f t="shared" si="1"/>
        <v>43</v>
      </c>
      <c r="R20" s="16">
        <v>106.95069444444444</v>
      </c>
      <c r="S20" s="16">
        <v>131.96014598540145</v>
      </c>
      <c r="T20" s="16">
        <v>135.17580760947592</v>
      </c>
      <c r="U20" s="16">
        <f>IF(ISERR(O20/F20*100),"-",O20/F20*100)</f>
        <v>80.992722694620284</v>
      </c>
      <c r="V20" s="16"/>
    </row>
    <row r="21" spans="1:22" s="8" customFormat="1" ht="12" customHeight="1" x14ac:dyDescent="0.15">
      <c r="A21" s="17"/>
      <c r="B21" s="17"/>
      <c r="C21" s="17"/>
      <c r="D21" s="17" t="s">
        <v>28</v>
      </c>
      <c r="E21" s="13">
        <v>10</v>
      </c>
      <c r="F21" s="14">
        <f>IF(ISERR(G21+H21),"-",G21+H21)</f>
        <v>4968.55</v>
      </c>
      <c r="G21" s="15">
        <v>2235.15</v>
      </c>
      <c r="H21" s="15">
        <v>2733.4</v>
      </c>
      <c r="I21" s="14">
        <f>IF(ISERR(J21+K21),"-",J21+K21)</f>
        <v>3350.7599999999998</v>
      </c>
      <c r="J21" s="15">
        <v>783.56</v>
      </c>
      <c r="K21" s="15">
        <v>2567.1999999999998</v>
      </c>
      <c r="L21" s="14">
        <f>IF(ISERR(M21+N21),"-",M21+N21)</f>
        <v>2913.0499999999997</v>
      </c>
      <c r="M21" s="14">
        <v>660.85</v>
      </c>
      <c r="N21" s="14">
        <v>2252.1999999999998</v>
      </c>
      <c r="O21" s="14">
        <f>IF(ISERR(P21+Q21),"-",P21+Q21)</f>
        <v>5406.26</v>
      </c>
      <c r="P21" s="14">
        <f t="shared" si="1"/>
        <v>2357.86</v>
      </c>
      <c r="Q21" s="14">
        <f t="shared" si="1"/>
        <v>3048.4000000000005</v>
      </c>
      <c r="R21" s="16">
        <v>118.61097345132744</v>
      </c>
      <c r="S21" s="16">
        <v>117.69898989898989</v>
      </c>
      <c r="T21" s="16">
        <v>109.79406986190092</v>
      </c>
      <c r="U21" s="16">
        <f>IF(ISERR(O21/F21*100),"-",O21/F21*100)</f>
        <v>108.80961246238843</v>
      </c>
      <c r="V21" s="16"/>
    </row>
    <row r="22" spans="1:22" s="8" customFormat="1" ht="12" customHeight="1" x14ac:dyDescent="0.15">
      <c r="A22" s="17"/>
      <c r="B22" s="17"/>
      <c r="C22" s="64" t="s">
        <v>29</v>
      </c>
      <c r="D22" s="64"/>
      <c r="E22" s="13">
        <v>11</v>
      </c>
      <c r="F22" s="14">
        <f>IF(ISERR(G22+H22),"-",G22+H22)</f>
        <v>2005.5709999999999</v>
      </c>
      <c r="G22" s="15">
        <v>1842.771</v>
      </c>
      <c r="H22" s="15">
        <v>162.80000000000001</v>
      </c>
      <c r="I22" s="14">
        <f>IF(ISERR(J22+K22),"-",J22+K22)</f>
        <v>1108.78</v>
      </c>
      <c r="J22" s="15">
        <v>983.78</v>
      </c>
      <c r="K22" s="15">
        <v>125</v>
      </c>
      <c r="L22" s="14">
        <f>IF(ISERR(M22+N22),"-",M22+N22)</f>
        <v>1166.2850000000001</v>
      </c>
      <c r="M22" s="14">
        <v>1048.2850000000001</v>
      </c>
      <c r="N22" s="14">
        <v>118</v>
      </c>
      <c r="O22" s="14">
        <f>IF(ISERR(P22+Q22),"-",P22+Q22)</f>
        <v>1948.0659999999998</v>
      </c>
      <c r="P22" s="14">
        <f t="shared" si="1"/>
        <v>1778.2659999999998</v>
      </c>
      <c r="Q22" s="14">
        <f t="shared" si="1"/>
        <v>169.8</v>
      </c>
      <c r="R22" s="16">
        <v>82.621460506706413</v>
      </c>
      <c r="S22" s="16">
        <v>85.756250000000009</v>
      </c>
      <c r="T22" s="16">
        <v>98.53646939807787</v>
      </c>
      <c r="U22" s="16">
        <f>IF(ISERR(O22/F22*100),"-",O22/F22*100)</f>
        <v>97.132736761750138</v>
      </c>
      <c r="V22" s="16"/>
    </row>
    <row r="23" spans="1:22" s="8" customFormat="1" ht="12" customHeight="1" x14ac:dyDescent="0.15">
      <c r="A23" s="17"/>
      <c r="B23" s="17"/>
      <c r="C23" s="64" t="s">
        <v>30</v>
      </c>
      <c r="D23" s="64"/>
      <c r="E23" s="13">
        <v>12</v>
      </c>
      <c r="F23" s="14">
        <f>IF(ISERR(G23+H23),"-",G23+H23)</f>
        <v>22003.303</v>
      </c>
      <c r="G23" s="15">
        <v>21782.203000000001</v>
      </c>
      <c r="H23" s="15">
        <v>221.1</v>
      </c>
      <c r="I23" s="14">
        <f>IF(ISERR(J23+K23),"-",J23+K23)</f>
        <v>16294.432000000001</v>
      </c>
      <c r="J23" s="15">
        <v>15857.932000000001</v>
      </c>
      <c r="K23" s="15">
        <v>436.5</v>
      </c>
      <c r="L23" s="14">
        <f>IF(ISERR(M23+N23),"-",M23+N23)</f>
        <v>14298.976000000001</v>
      </c>
      <c r="M23" s="14">
        <v>13900.976000000001</v>
      </c>
      <c r="N23" s="14">
        <v>398</v>
      </c>
      <c r="O23" s="14">
        <f>IF(ISERR(P23+Q23),"-",P23+Q23)</f>
        <v>23998.758999999998</v>
      </c>
      <c r="P23" s="14">
        <f t="shared" si="1"/>
        <v>23739.159</v>
      </c>
      <c r="Q23" s="14">
        <f t="shared" si="1"/>
        <v>259.60000000000002</v>
      </c>
      <c r="R23" s="16">
        <v>94.383873957367939</v>
      </c>
      <c r="S23" s="16">
        <v>90.471217968997152</v>
      </c>
      <c r="T23" s="16">
        <v>80.228526058904151</v>
      </c>
      <c r="U23" s="16">
        <f>IF(ISERR(O23/F23*100),"-",O23/F23*100)</f>
        <v>109.06889297484108</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64" t="s">
        <v>31</v>
      </c>
      <c r="D25" s="64"/>
      <c r="E25" s="13">
        <v>13</v>
      </c>
      <c r="F25" s="14">
        <f>IF(ISERR(G25+H25),"-",G25+H25)</f>
        <v>88097.002000000008</v>
      </c>
      <c r="G25" s="15">
        <v>22298.16</v>
      </c>
      <c r="H25" s="15">
        <v>65798.842000000004</v>
      </c>
      <c r="I25" s="14">
        <f>IF(ISERR(J25+K25),"-",J25+K25)</f>
        <v>15245.51</v>
      </c>
      <c r="J25" s="15">
        <v>3565.06</v>
      </c>
      <c r="K25" s="15">
        <v>11680.45</v>
      </c>
      <c r="L25" s="14">
        <f>IF(ISERR(M25+N25),"-",M25+N25)</f>
        <v>19065.27</v>
      </c>
      <c r="M25" s="14">
        <v>4945.3900000000003</v>
      </c>
      <c r="N25" s="14">
        <v>14119.88</v>
      </c>
      <c r="O25" s="14">
        <f>IF(ISERR(P25+Q25),"-",P25+Q25)</f>
        <v>84277.241999999998</v>
      </c>
      <c r="P25" s="14">
        <f t="shared" ref="P25:Q29" si="2">IF(ISERR(G25+J25-M25),"-",G25+J25-M25)</f>
        <v>20917.830000000002</v>
      </c>
      <c r="Q25" s="14">
        <f t="shared" si="2"/>
        <v>63359.412000000004</v>
      </c>
      <c r="R25" s="16">
        <v>135.5879580220562</v>
      </c>
      <c r="S25" s="16">
        <v>102.62283345892992</v>
      </c>
      <c r="T25" s="16">
        <v>134.5057088593453</v>
      </c>
      <c r="U25" s="16">
        <f>IF(ISERR(O25/F25*100),"-",O25/F25*100)</f>
        <v>95.664143031791241</v>
      </c>
      <c r="V25" s="16"/>
    </row>
    <row r="26" spans="1:22" s="8" customFormat="1" ht="12" customHeight="1" x14ac:dyDescent="0.15">
      <c r="A26" s="17"/>
      <c r="B26" s="17"/>
      <c r="C26" s="64" t="s">
        <v>32</v>
      </c>
      <c r="D26" s="64"/>
      <c r="E26" s="13">
        <v>14</v>
      </c>
      <c r="F26" s="14">
        <f>IF(ISERR(G26+H26),"-",G26+H26)</f>
        <v>17786.565000000002</v>
      </c>
      <c r="G26" s="15">
        <v>1291.365</v>
      </c>
      <c r="H26" s="15">
        <v>16495.2</v>
      </c>
      <c r="I26" s="14">
        <f>IF(ISERR(J26+K26),"-",J26+K26)</f>
        <v>4036.69</v>
      </c>
      <c r="J26" s="15">
        <v>157.69</v>
      </c>
      <c r="K26" s="15">
        <v>3879</v>
      </c>
      <c r="L26" s="14">
        <f>IF(ISERR(M26+N26),"-",M26+N26)</f>
        <v>5922.7800000000007</v>
      </c>
      <c r="M26" s="14">
        <v>442.48</v>
      </c>
      <c r="N26" s="14">
        <v>5480.3</v>
      </c>
      <c r="O26" s="14">
        <f>IF(ISERR(P26+Q26),"-",P26+Q26)</f>
        <v>15900.475000000002</v>
      </c>
      <c r="P26" s="14">
        <f t="shared" si="2"/>
        <v>1006.575</v>
      </c>
      <c r="Q26" s="14">
        <f t="shared" si="2"/>
        <v>14893.900000000001</v>
      </c>
      <c r="R26" s="16">
        <v>105.45167189132707</v>
      </c>
      <c r="S26" s="16">
        <v>168.64407744874714</v>
      </c>
      <c r="T26" s="16">
        <v>97.638778016579664</v>
      </c>
      <c r="U26" s="16">
        <f>IF(ISERR(O26/F26*100),"-",O26/F26*100)</f>
        <v>89.395985115732017</v>
      </c>
      <c r="V26" s="16"/>
    </row>
    <row r="27" spans="1:22" s="8" customFormat="1" ht="12" customHeight="1" x14ac:dyDescent="0.15">
      <c r="A27" s="17"/>
      <c r="B27" s="17"/>
      <c r="C27" s="64" t="s">
        <v>33</v>
      </c>
      <c r="D27" s="64"/>
      <c r="E27" s="13">
        <v>15</v>
      </c>
      <c r="F27" s="14">
        <f>IF(ISERR(G27+H27),"-",G27+H27)</f>
        <v>5700.9699999999993</v>
      </c>
      <c r="G27" s="15">
        <v>3560.97</v>
      </c>
      <c r="H27" s="15">
        <v>2140</v>
      </c>
      <c r="I27" s="14">
        <f>IF(ISERR(J27+K27),"-",J27+K27)</f>
        <v>1113.99</v>
      </c>
      <c r="J27" s="15">
        <v>516.39</v>
      </c>
      <c r="K27" s="15">
        <v>597.6</v>
      </c>
      <c r="L27" s="14">
        <f>IF(ISERR(M27+N27),"-",M27+N27)</f>
        <v>1553.87</v>
      </c>
      <c r="M27" s="14">
        <v>1108.47</v>
      </c>
      <c r="N27" s="14">
        <v>445.4</v>
      </c>
      <c r="O27" s="14">
        <f>IF(ISERR(P27+Q27),"-",P27+Q27)</f>
        <v>5261.0899999999992</v>
      </c>
      <c r="P27" s="14">
        <f t="shared" si="2"/>
        <v>2968.8899999999994</v>
      </c>
      <c r="Q27" s="14">
        <f t="shared" si="2"/>
        <v>2292.1999999999998</v>
      </c>
      <c r="R27" s="16">
        <v>88.834928229665067</v>
      </c>
      <c r="S27" s="16">
        <v>112.76269956458636</v>
      </c>
      <c r="T27" s="16">
        <v>109.01554082055533</v>
      </c>
      <c r="U27" s="16">
        <f>IF(ISERR(O27/F27*100),"-",O27/F27*100)</f>
        <v>92.28412007079497</v>
      </c>
      <c r="V27" s="16"/>
    </row>
    <row r="28" spans="1:22" s="8" customFormat="1" ht="12" customHeight="1" x14ac:dyDescent="0.15">
      <c r="A28" s="17"/>
      <c r="B28" s="17"/>
      <c r="C28" s="64" t="s">
        <v>34</v>
      </c>
      <c r="D28" s="64"/>
      <c r="E28" s="13">
        <v>16</v>
      </c>
      <c r="F28" s="14">
        <f>IF(ISERR(G28+H28),"-",G28+H28)</f>
        <v>24998.290999999997</v>
      </c>
      <c r="G28" s="15">
        <f>SUBTOTAL(9,G29:G31)</f>
        <v>24104.652999999998</v>
      </c>
      <c r="H28" s="15">
        <f>SUBTOTAL(9,H29:H31)</f>
        <v>893.63799999999992</v>
      </c>
      <c r="I28" s="14">
        <f>IF(ISERR(J28+K28),"-",J28+K28)</f>
        <v>16211.545</v>
      </c>
      <c r="J28" s="15">
        <f>SUBTOTAL(9,J29:J31)</f>
        <v>15716.04</v>
      </c>
      <c r="K28" s="15">
        <f>SUBTOTAL(9,K29:K31)</f>
        <v>495.505</v>
      </c>
      <c r="L28" s="14">
        <f>IF(ISERR(M28+N28),"-",M28+N28)</f>
        <v>15362.541999999999</v>
      </c>
      <c r="M28" s="15">
        <f>SUBTOTAL(9,M29:M31)</f>
        <v>15112.74</v>
      </c>
      <c r="N28" s="15">
        <f>SUBTOTAL(9,N29:N31)</f>
        <v>249.80199999999999</v>
      </c>
      <c r="O28" s="14">
        <f>IF(ISERR(P28+Q28),"-",P28+Q28)</f>
        <v>25847.294000000002</v>
      </c>
      <c r="P28" s="14">
        <f t="shared" si="2"/>
        <v>24707.953000000001</v>
      </c>
      <c r="Q28" s="14">
        <f t="shared" si="2"/>
        <v>1139.3410000000001</v>
      </c>
      <c r="R28" s="16">
        <v>126.45510920436817</v>
      </c>
      <c r="S28" s="16">
        <v>115.22194554863873</v>
      </c>
      <c r="T28" s="16">
        <v>98.676391540047319</v>
      </c>
      <c r="U28" s="16">
        <f>IF(ISERR(O28/F28*100),"-",O28/F28*100)</f>
        <v>103.39624416725128</v>
      </c>
      <c r="V28" s="16"/>
    </row>
    <row r="29" spans="1:22" s="8" customFormat="1" ht="12" customHeight="1" x14ac:dyDescent="0.15">
      <c r="A29" s="17"/>
      <c r="B29" s="17"/>
      <c r="C29" s="17"/>
      <c r="D29" s="17" t="s">
        <v>35</v>
      </c>
      <c r="E29" s="13">
        <v>17</v>
      </c>
      <c r="F29" s="14">
        <f>IF(ISERR(G29+H29),"-",G29+H29)</f>
        <v>17437.64</v>
      </c>
      <c r="G29" s="15">
        <v>16904.5</v>
      </c>
      <c r="H29" s="15">
        <v>533.14</v>
      </c>
      <c r="I29" s="14">
        <f>IF(ISERR(J29+K29),"-",J29+K29)</f>
        <v>11734.320000000002</v>
      </c>
      <c r="J29" s="15">
        <v>11549.7</v>
      </c>
      <c r="K29" s="15">
        <v>184.62</v>
      </c>
      <c r="L29" s="14">
        <f>IF(ISERR(M29+N29),"-",M29+N29)</f>
        <v>12451.02</v>
      </c>
      <c r="M29" s="14">
        <v>12319.1</v>
      </c>
      <c r="N29" s="14">
        <v>131.91999999999999</v>
      </c>
      <c r="O29" s="14">
        <f>IF(ISERR(P29+Q29),"-",P29+Q29)</f>
        <v>16720.939999999999</v>
      </c>
      <c r="P29" s="14">
        <f t="shared" si="2"/>
        <v>16135.1</v>
      </c>
      <c r="Q29" s="14">
        <f t="shared" si="2"/>
        <v>585.84</v>
      </c>
      <c r="R29" s="16">
        <v>116.07795034128004</v>
      </c>
      <c r="S29" s="16">
        <v>107.52176165803108</v>
      </c>
      <c r="T29" s="16">
        <v>84.761697166320261</v>
      </c>
      <c r="U29" s="16">
        <f>IF(ISERR(O29/F29*100),"-",O29/F29*100)</f>
        <v>95.889925471566102</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7560.6509999999998</v>
      </c>
      <c r="G31" s="15">
        <v>7200.1530000000002</v>
      </c>
      <c r="H31" s="15">
        <v>360.49799999999999</v>
      </c>
      <c r="I31" s="14">
        <f>IF(ISERR(J31+K31),"-",J31+K31)</f>
        <v>4477.2250000000004</v>
      </c>
      <c r="J31" s="15">
        <v>4166.34</v>
      </c>
      <c r="K31" s="15">
        <v>310.88499999999999</v>
      </c>
      <c r="L31" s="14">
        <f>IF(ISERR(M31+N31),"-",M31+N31)</f>
        <v>2911.5219999999999</v>
      </c>
      <c r="M31" s="14">
        <v>2793.64</v>
      </c>
      <c r="N31" s="14">
        <v>117.88200000000001</v>
      </c>
      <c r="O31" s="14">
        <f>IF(ISERR(P31+Q31),"-",P31+Q31)</f>
        <v>9126.3540000000012</v>
      </c>
      <c r="P31" s="14">
        <f t="shared" ref="P31:Q35" si="3">IF(ISERR(G31+J31-M31),"-",G31+J31-M31)</f>
        <v>8572.853000000001</v>
      </c>
      <c r="Q31" s="14">
        <f t="shared" si="3"/>
        <v>553.50099999999998</v>
      </c>
      <c r="R31" s="16">
        <v>165.15031353744007</v>
      </c>
      <c r="S31" s="16">
        <v>166.08796349115804</v>
      </c>
      <c r="T31" s="16">
        <v>141.12191124168857</v>
      </c>
      <c r="U31" s="16">
        <f>IF(ISERR(O31/F31*100),"-",O31/F31*100)</f>
        <v>120.70857390454873</v>
      </c>
      <c r="V31" s="16"/>
    </row>
    <row r="32" spans="1:22" s="8" customFormat="1" ht="12" customHeight="1" x14ac:dyDescent="0.15">
      <c r="A32" s="17"/>
      <c r="B32" s="17"/>
      <c r="C32" s="64" t="s">
        <v>37</v>
      </c>
      <c r="D32" s="64"/>
      <c r="E32" s="13">
        <v>19</v>
      </c>
      <c r="F32" s="14">
        <f>IF(ISERR(G32+H32),"-",G32+H32)</f>
        <v>20280.061000000002</v>
      </c>
      <c r="G32" s="15">
        <v>16983.056</v>
      </c>
      <c r="H32" s="15">
        <v>3297.0050000000001</v>
      </c>
      <c r="I32" s="14">
        <f>IF(ISERR(J32+K32),"-",J32+K32)</f>
        <v>7459.3629999999994</v>
      </c>
      <c r="J32" s="15">
        <v>6235.24</v>
      </c>
      <c r="K32" s="15">
        <v>1224.123</v>
      </c>
      <c r="L32" s="14">
        <f>IF(ISERR(M32+N32),"-",M32+N32)</f>
        <v>5447.0389999999998</v>
      </c>
      <c r="M32" s="14">
        <v>4573.24</v>
      </c>
      <c r="N32" s="14">
        <v>873.79899999999998</v>
      </c>
      <c r="O32" s="14">
        <f>IF(ISERR(P32+Q32),"-",P32+Q32)</f>
        <v>22292.385000000006</v>
      </c>
      <c r="P32" s="14">
        <f t="shared" si="3"/>
        <v>18645.056000000004</v>
      </c>
      <c r="Q32" s="14">
        <f t="shared" si="3"/>
        <v>3647.3290000000006</v>
      </c>
      <c r="R32" s="16">
        <v>132.32859677133229</v>
      </c>
      <c r="S32" s="16">
        <v>107.33081773399016</v>
      </c>
      <c r="T32" s="16">
        <v>102.89584583429495</v>
      </c>
      <c r="U32" s="16">
        <f>IF(ISERR(O32/F32*100),"-",O32/F32*100)</f>
        <v>109.92267232332291</v>
      </c>
      <c r="V32" s="16"/>
    </row>
    <row r="33" spans="1:22" s="8" customFormat="1" ht="12" customHeight="1" x14ac:dyDescent="0.15">
      <c r="A33" s="17"/>
      <c r="B33" s="17"/>
      <c r="C33" s="64" t="s">
        <v>38</v>
      </c>
      <c r="D33" s="64"/>
      <c r="E33" s="13">
        <v>20</v>
      </c>
      <c r="F33" s="14">
        <f>IF(ISERR(G33+H33),"-",G33+H33)</f>
        <v>106838.217</v>
      </c>
      <c r="G33" s="15">
        <v>91699.737999999998</v>
      </c>
      <c r="H33" s="15">
        <v>15138.478999999999</v>
      </c>
      <c r="I33" s="14">
        <f>IF(ISERR(J33+K33),"-",J33+K33)</f>
        <v>19921.807000000001</v>
      </c>
      <c r="J33" s="15">
        <v>15382.01</v>
      </c>
      <c r="K33" s="15">
        <v>4539.7969999999996</v>
      </c>
      <c r="L33" s="14">
        <f>IF(ISERR(M33+N33),"-",M33+N33)</f>
        <v>26613.612000000001</v>
      </c>
      <c r="M33" s="14">
        <v>21369.68</v>
      </c>
      <c r="N33" s="14">
        <v>5243.9319999999998</v>
      </c>
      <c r="O33" s="14">
        <f>IF(ISERR(P33+Q33),"-",P33+Q33)</f>
        <v>100146.412</v>
      </c>
      <c r="P33" s="14">
        <f t="shared" si="3"/>
        <v>85712.067999999999</v>
      </c>
      <c r="Q33" s="14">
        <f t="shared" si="3"/>
        <v>14434.343999999997</v>
      </c>
      <c r="R33" s="16">
        <v>86.945432723781266</v>
      </c>
      <c r="S33" s="16">
        <v>85.486354876011831</v>
      </c>
      <c r="T33" s="16">
        <v>95.622511004382673</v>
      </c>
      <c r="U33" s="16">
        <f>IF(ISERR(O33/F33*100),"-",O33/F33*100)</f>
        <v>93.736506291564183</v>
      </c>
      <c r="V33" s="16"/>
    </row>
    <row r="34" spans="1:22" s="8" customFormat="1" ht="12" customHeight="1" x14ac:dyDescent="0.15">
      <c r="A34" s="17"/>
      <c r="B34" s="17"/>
      <c r="C34" s="64" t="s">
        <v>39</v>
      </c>
      <c r="D34" s="64"/>
      <c r="E34" s="13">
        <v>21</v>
      </c>
      <c r="F34" s="14">
        <f>IF(ISERR(G34+H34),"-",G34+H34)</f>
        <v>21204.821</v>
      </c>
      <c r="G34" s="15">
        <v>17999.710999999999</v>
      </c>
      <c r="H34" s="15">
        <v>3205.11</v>
      </c>
      <c r="I34" s="14">
        <f>IF(ISERR(J34+K34),"-",J34+K34)</f>
        <v>1327.3</v>
      </c>
      <c r="J34" s="15">
        <v>904.02</v>
      </c>
      <c r="K34" s="15">
        <v>423.28</v>
      </c>
      <c r="L34" s="14">
        <f>IF(ISERR(M34+N34),"-",M34+N34)</f>
        <v>3084.02</v>
      </c>
      <c r="M34" s="14">
        <v>2524.58</v>
      </c>
      <c r="N34" s="14">
        <v>559.44000000000005</v>
      </c>
      <c r="O34" s="14">
        <f>IF(ISERR(P34+Q34),"-",P34+Q34)</f>
        <v>19448.100999999999</v>
      </c>
      <c r="P34" s="14">
        <f t="shared" si="3"/>
        <v>16379.151</v>
      </c>
      <c r="Q34" s="14">
        <f t="shared" si="3"/>
        <v>3068.9500000000003</v>
      </c>
      <c r="R34" s="16">
        <v>83.425518541797615</v>
      </c>
      <c r="S34" s="16">
        <v>73.394098048548315</v>
      </c>
      <c r="T34" s="16">
        <v>138.77623091194519</v>
      </c>
      <c r="U34" s="16">
        <f>IF(ISERR(O34/F34*100),"-",O34/F34*100)</f>
        <v>91.715468854936333</v>
      </c>
      <c r="V34" s="16"/>
    </row>
    <row r="35" spans="1:22" s="8" customFormat="1" ht="12" customHeight="1" x14ac:dyDescent="0.15">
      <c r="A35" s="17"/>
      <c r="B35" s="17"/>
      <c r="C35" s="64" t="s">
        <v>40</v>
      </c>
      <c r="D35" s="64"/>
      <c r="E35" s="13">
        <v>22</v>
      </c>
      <c r="F35" s="14">
        <f>IF(ISERR(G35+H35),"-",G35+H35)</f>
        <v>11281.777</v>
      </c>
      <c r="G35" s="15">
        <v>3931.86</v>
      </c>
      <c r="H35" s="15">
        <v>7349.9170000000004</v>
      </c>
      <c r="I35" s="14">
        <f>IF(ISERR(J35+K35),"-",J35+K35)</f>
        <v>3844.0699999999997</v>
      </c>
      <c r="J35" s="15">
        <v>1890.56</v>
      </c>
      <c r="K35" s="15">
        <v>1953.51</v>
      </c>
      <c r="L35" s="14">
        <f>IF(ISERR(M35+N35),"-",M35+N35)</f>
        <v>3590.8500000000004</v>
      </c>
      <c r="M35" s="14">
        <v>1016.78</v>
      </c>
      <c r="N35" s="14">
        <v>2574.0700000000002</v>
      </c>
      <c r="O35" s="14">
        <f>IF(ISERR(P35+Q35),"-",P35+Q35)</f>
        <v>11534.996999999999</v>
      </c>
      <c r="P35" s="14">
        <f t="shared" si="3"/>
        <v>4805.6400000000003</v>
      </c>
      <c r="Q35" s="14">
        <f t="shared" si="3"/>
        <v>6729.357</v>
      </c>
      <c r="R35" s="16">
        <v>95.838194963849418</v>
      </c>
      <c r="S35" s="16">
        <v>88.401033973412112</v>
      </c>
      <c r="T35" s="16">
        <v>112.47071957878315</v>
      </c>
      <c r="U35" s="16">
        <f>IF(ISERR(O35/F35*100),"-",O35/F35*100)</f>
        <v>102.2445045669667</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64" t="s">
        <v>41</v>
      </c>
      <c r="D37" s="64"/>
      <c r="E37" s="13">
        <v>23</v>
      </c>
      <c r="F37" s="14">
        <f>IF(ISERR(G37+H37),"-",G37+H37)</f>
        <v>6059.9920000000002</v>
      </c>
      <c r="G37" s="15">
        <v>2079.8519999999999</v>
      </c>
      <c r="H37" s="15">
        <v>3980.14</v>
      </c>
      <c r="I37" s="14">
        <f>IF(ISERR(J37+K37),"-",J37+K37)</f>
        <v>1536.87</v>
      </c>
      <c r="J37" s="15">
        <v>849.58</v>
      </c>
      <c r="K37" s="15">
        <v>687.29</v>
      </c>
      <c r="L37" s="14">
        <f>IF(ISERR(M37+N37),"-",M37+N37)</f>
        <v>1493.2</v>
      </c>
      <c r="M37" s="14">
        <v>653.45000000000005</v>
      </c>
      <c r="N37" s="14">
        <v>839.75</v>
      </c>
      <c r="O37" s="14">
        <f>IF(ISERR(P37+Q37),"-",P37+Q37)</f>
        <v>6103.6620000000003</v>
      </c>
      <c r="P37" s="14">
        <f t="shared" ref="P37:Q41" si="4">IF(ISERR(G37+J37-M37),"-",G37+J37-M37)</f>
        <v>2275.982</v>
      </c>
      <c r="Q37" s="14">
        <f t="shared" si="4"/>
        <v>3827.6800000000003</v>
      </c>
      <c r="R37" s="16">
        <v>90.670796460176987</v>
      </c>
      <c r="S37" s="16">
        <v>100.14755197853789</v>
      </c>
      <c r="T37" s="16">
        <v>97.285017532674544</v>
      </c>
      <c r="U37" s="16">
        <f>IF(ISERR(O37/F37*100),"-",O37/F37*100)</f>
        <v>100.72062801403038</v>
      </c>
      <c r="V37" s="16"/>
    </row>
    <row r="38" spans="1:22" s="8" customFormat="1" ht="12" customHeight="1" x14ac:dyDescent="0.15">
      <c r="A38" s="17"/>
      <c r="B38" s="17"/>
      <c r="C38" s="64" t="s">
        <v>42</v>
      </c>
      <c r="D38" s="64"/>
      <c r="E38" s="13">
        <v>24</v>
      </c>
      <c r="F38" s="14">
        <f>IF(ISERR(G38+H38),"-",G38+H38)</f>
        <v>4538.2340000000004</v>
      </c>
      <c r="G38" s="15">
        <v>3380.634</v>
      </c>
      <c r="H38" s="15">
        <v>1157.5999999999999</v>
      </c>
      <c r="I38" s="14">
        <f>IF(ISERR(J38+K38),"-",J38+K38)</f>
        <v>1139.48</v>
      </c>
      <c r="J38" s="15">
        <v>966.18</v>
      </c>
      <c r="K38" s="15">
        <v>173.3</v>
      </c>
      <c r="L38" s="14">
        <f>IF(ISERR(M38+N38),"-",M38+N38)</f>
        <v>582.66999999999996</v>
      </c>
      <c r="M38" s="14">
        <v>371.5</v>
      </c>
      <c r="N38" s="14">
        <v>211.17</v>
      </c>
      <c r="O38" s="14">
        <f>IF(ISERR(P38+Q38),"-",P38+Q38)</f>
        <v>5095.0439999999999</v>
      </c>
      <c r="P38" s="14">
        <f t="shared" si="4"/>
        <v>3975.3140000000003</v>
      </c>
      <c r="Q38" s="14">
        <f t="shared" si="4"/>
        <v>1119.7299999999998</v>
      </c>
      <c r="R38" s="16">
        <v>95.75462184873949</v>
      </c>
      <c r="S38" s="16">
        <v>103.31028368794325</v>
      </c>
      <c r="T38" s="16">
        <v>161.33768207726408</v>
      </c>
      <c r="U38" s="16">
        <f>IF(ISERR(O38/F38*100),"-",O38/F38*100)</f>
        <v>112.26931004439172</v>
      </c>
      <c r="V38" s="16"/>
    </row>
    <row r="39" spans="1:22" s="8" customFormat="1" ht="12" customHeight="1" x14ac:dyDescent="0.15">
      <c r="A39" s="17"/>
      <c r="B39" s="17"/>
      <c r="C39" s="64" t="s">
        <v>43</v>
      </c>
      <c r="D39" s="64"/>
      <c r="E39" s="13">
        <v>25</v>
      </c>
      <c r="F39" s="14">
        <f>IF(ISERR(G39+H39),"-",G39+H39)</f>
        <v>4279.2610000000004</v>
      </c>
      <c r="G39" s="15">
        <v>2220.4409999999998</v>
      </c>
      <c r="H39" s="15">
        <v>2058.8200000000002</v>
      </c>
      <c r="I39" s="14">
        <f>IF(ISERR(J39+K39),"-",J39+K39)</f>
        <v>1045.45</v>
      </c>
      <c r="J39" s="15">
        <v>489.42</v>
      </c>
      <c r="K39" s="15">
        <v>556.03</v>
      </c>
      <c r="L39" s="14">
        <f>IF(ISERR(M39+N39),"-",M39+N39)</f>
        <v>1148.07</v>
      </c>
      <c r="M39" s="14">
        <v>638.54</v>
      </c>
      <c r="N39" s="14">
        <v>509.53</v>
      </c>
      <c r="O39" s="14">
        <f>IF(ISERR(P39+Q39),"-",P39+Q39)</f>
        <v>4176.6410000000005</v>
      </c>
      <c r="P39" s="14">
        <f t="shared" si="4"/>
        <v>2071.3209999999999</v>
      </c>
      <c r="Q39" s="14">
        <f t="shared" si="4"/>
        <v>2105.3200000000006</v>
      </c>
      <c r="R39" s="16">
        <v>77.211964549483014</v>
      </c>
      <c r="S39" s="16">
        <v>107.09608208955224</v>
      </c>
      <c r="T39" s="16">
        <v>86.222976878612727</v>
      </c>
      <c r="U39" s="16">
        <f>IF(ISERR(O39/F39*100),"-",O39/F39*100)</f>
        <v>97.6019223880011</v>
      </c>
      <c r="V39" s="16"/>
    </row>
    <row r="40" spans="1:22" s="8" customFormat="1" ht="12" customHeight="1" x14ac:dyDescent="0.15">
      <c r="A40" s="17"/>
      <c r="B40" s="17"/>
      <c r="C40" s="64" t="s">
        <v>44</v>
      </c>
      <c r="D40" s="64"/>
      <c r="E40" s="13">
        <v>26</v>
      </c>
      <c r="F40" s="14">
        <f>IF(ISERR(G40+H40),"-",G40+H40)</f>
        <v>129783.96799999999</v>
      </c>
      <c r="G40" s="15">
        <v>39599.468000000001</v>
      </c>
      <c r="H40" s="15">
        <v>90184.5</v>
      </c>
      <c r="I40" s="14">
        <f>IF(ISERR(J40+K40),"-",J40+K40)</f>
        <v>52099.682000000001</v>
      </c>
      <c r="J40" s="15">
        <v>12014.82</v>
      </c>
      <c r="K40" s="15">
        <v>40084.862000000001</v>
      </c>
      <c r="L40" s="14">
        <f>IF(ISERR(M40+N40),"-",M40+N40)</f>
        <v>49304.945</v>
      </c>
      <c r="M40" s="14">
        <v>10272.93</v>
      </c>
      <c r="N40" s="14">
        <v>39032.014999999999</v>
      </c>
      <c r="O40" s="14">
        <f>IF(ISERR(P40+Q40),"-",P40+Q40)</f>
        <v>132578.70499999999</v>
      </c>
      <c r="P40" s="14">
        <f t="shared" si="4"/>
        <v>41341.358</v>
      </c>
      <c r="Q40" s="14">
        <f t="shared" si="4"/>
        <v>91237.346999999994</v>
      </c>
      <c r="R40" s="16">
        <v>100.43699419736664</v>
      </c>
      <c r="S40" s="16">
        <v>109.03831438807555</v>
      </c>
      <c r="T40" s="16">
        <v>101.29094499919778</v>
      </c>
      <c r="U40" s="16">
        <f>IF(ISERR(O40/F40*100),"-",O40/F40*100)</f>
        <v>102.1533761396477</v>
      </c>
      <c r="V40" s="16"/>
    </row>
    <row r="41" spans="1:22" s="8" customFormat="1" ht="12" customHeight="1" x14ac:dyDescent="0.15">
      <c r="A41" s="17"/>
      <c r="B41" s="17"/>
      <c r="C41" s="64" t="s">
        <v>45</v>
      </c>
      <c r="D41" s="64"/>
      <c r="E41" s="13">
        <v>27</v>
      </c>
      <c r="F41" s="14">
        <f>IF(ISERR(G41+H41),"-",G41+H41)</f>
        <v>26302.847999999998</v>
      </c>
      <c r="G41" s="15">
        <v>8162.6880000000001</v>
      </c>
      <c r="H41" s="15">
        <v>18140.16</v>
      </c>
      <c r="I41" s="14">
        <f>IF(ISERR(J41+K41),"-",J41+K41)</f>
        <v>11285.099999999999</v>
      </c>
      <c r="J41" s="15">
        <v>4347.6899999999996</v>
      </c>
      <c r="K41" s="15">
        <v>6937.41</v>
      </c>
      <c r="L41" s="14">
        <f>IF(ISERR(M41+N41),"-",M41+N41)</f>
        <v>9018.59</v>
      </c>
      <c r="M41" s="14">
        <v>2340.37</v>
      </c>
      <c r="N41" s="14">
        <v>6678.22</v>
      </c>
      <c r="O41" s="14">
        <f>IF(ISERR(P41+Q41),"-",P41+Q41)</f>
        <v>28569.358</v>
      </c>
      <c r="P41" s="14">
        <f t="shared" si="4"/>
        <v>10170.008000000002</v>
      </c>
      <c r="Q41" s="14">
        <f t="shared" si="4"/>
        <v>18399.349999999999</v>
      </c>
      <c r="R41" s="16">
        <v>109.22473867595819</v>
      </c>
      <c r="S41" s="16">
        <v>91.885787060621496</v>
      </c>
      <c r="T41" s="16">
        <v>97.739849469722898</v>
      </c>
      <c r="U41" s="16">
        <f>IF(ISERR(O41/F41*100),"-",O41/F41*100)</f>
        <v>108.61697562180339</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64" t="s">
        <v>46</v>
      </c>
      <c r="D43" s="64"/>
      <c r="E43" s="13">
        <v>28</v>
      </c>
      <c r="F43" s="14">
        <f>IF(ISERR(G43+H43),"-",G43+H43)</f>
        <v>51573.828999999998</v>
      </c>
      <c r="G43" s="15">
        <v>1531.576</v>
      </c>
      <c r="H43" s="15">
        <v>50042.252999999997</v>
      </c>
      <c r="I43" s="14">
        <f>IF(ISERR(J43+K43),"-",J43+K43)</f>
        <v>13762.702000000001</v>
      </c>
      <c r="J43" s="15">
        <v>953.54</v>
      </c>
      <c r="K43" s="15">
        <v>12809.162</v>
      </c>
      <c r="L43" s="14">
        <f>IF(ISERR(M43+N43),"-",M43+N43)</f>
        <v>17990.190999999999</v>
      </c>
      <c r="M43" s="14">
        <v>861.41</v>
      </c>
      <c r="N43" s="14">
        <v>17128.780999999999</v>
      </c>
      <c r="O43" s="14">
        <f>IF(ISERR(P43+Q43),"-",P43+Q43)</f>
        <v>47346.339999999989</v>
      </c>
      <c r="P43" s="14">
        <f t="shared" ref="P43:Q47" si="5">IF(ISERR(G43+J43-M43),"-",G43+J43-M43)</f>
        <v>1623.7060000000001</v>
      </c>
      <c r="Q43" s="14">
        <f t="shared" si="5"/>
        <v>45722.633999999991</v>
      </c>
      <c r="R43" s="16">
        <v>106.71242924711173</v>
      </c>
      <c r="S43" s="16">
        <v>123.34721288995543</v>
      </c>
      <c r="T43" s="16">
        <v>84.370761088440219</v>
      </c>
      <c r="U43" s="16">
        <f>IF(ISERR(O43/F43*100),"-",O43/F43*100)</f>
        <v>91.803034442139236</v>
      </c>
      <c r="V43" s="16"/>
    </row>
    <row r="44" spans="1:22" s="8" customFormat="1" ht="12" customHeight="1" x14ac:dyDescent="0.15">
      <c r="A44" s="17"/>
      <c r="B44" s="17"/>
      <c r="C44" s="64" t="s">
        <v>47</v>
      </c>
      <c r="D44" s="64"/>
      <c r="E44" s="13">
        <v>29</v>
      </c>
      <c r="F44" s="14">
        <f>IF(ISERR(G44+H44),"-",G44+H44)</f>
        <v>36541.778999999995</v>
      </c>
      <c r="G44" s="15">
        <f>SUBTOTAL(9,G45:G47)</f>
        <v>16177.46</v>
      </c>
      <c r="H44" s="15">
        <f>SUBTOTAL(9,H45:H47)</f>
        <v>20364.319</v>
      </c>
      <c r="I44" s="14">
        <f>IF(ISERR(J44+K44),"-",J44+K44)</f>
        <v>8347.91</v>
      </c>
      <c r="J44" s="15">
        <f>SUBTOTAL(9,J45:J47)</f>
        <v>2092.59</v>
      </c>
      <c r="K44" s="15">
        <f>SUBTOTAL(9,K45:K47)</f>
        <v>6255.32</v>
      </c>
      <c r="L44" s="14">
        <f>IF(ISERR(M44+N44),"-",M44+N44)</f>
        <v>10652.439999999999</v>
      </c>
      <c r="M44" s="15">
        <f>SUBTOTAL(9,M45:M47)</f>
        <v>3979.99</v>
      </c>
      <c r="N44" s="15">
        <f>SUBTOTAL(9,N45:N47)</f>
        <v>6672.45</v>
      </c>
      <c r="O44" s="14">
        <f>IF(ISERR(P44+Q44),"-",P44+Q44)</f>
        <v>34237.248999999996</v>
      </c>
      <c r="P44" s="14">
        <f t="shared" si="5"/>
        <v>14290.06</v>
      </c>
      <c r="Q44" s="14">
        <f t="shared" si="5"/>
        <v>19947.188999999998</v>
      </c>
      <c r="R44" s="16">
        <v>103.76519577377253</v>
      </c>
      <c r="S44" s="16">
        <v>105.42794932699921</v>
      </c>
      <c r="T44" s="16">
        <v>94.727191987383435</v>
      </c>
      <c r="U44" s="16">
        <f>IF(ISERR(O44/F44*100),"-",O44/F44*100)</f>
        <v>93.693437859169364</v>
      </c>
      <c r="V44" s="16"/>
    </row>
    <row r="45" spans="1:22" s="8" customFormat="1" ht="12" customHeight="1" x14ac:dyDescent="0.15">
      <c r="A45" s="17"/>
      <c r="B45" s="17"/>
      <c r="C45" s="17"/>
      <c r="D45" s="17" t="s">
        <v>48</v>
      </c>
      <c r="E45" s="13">
        <v>30</v>
      </c>
      <c r="F45" s="14">
        <f>IF(ISERR(G45+H45),"-",G45+H45)</f>
        <v>11439.23</v>
      </c>
      <c r="G45" s="15">
        <v>9250.23</v>
      </c>
      <c r="H45" s="15">
        <v>2189</v>
      </c>
      <c r="I45" s="14">
        <f>IF(ISERR(J45+K45),"-",J45+K45)</f>
        <v>2031.36</v>
      </c>
      <c r="J45" s="15">
        <v>1153.06</v>
      </c>
      <c r="K45" s="15">
        <v>878.3</v>
      </c>
      <c r="L45" s="14">
        <f>IF(ISERR(M45+N45),"-",M45+N45)</f>
        <v>3240.19</v>
      </c>
      <c r="M45" s="14">
        <v>2430.59</v>
      </c>
      <c r="N45" s="14">
        <v>809.6</v>
      </c>
      <c r="O45" s="14">
        <f>IF(ISERR(P45+Q45),"-",P45+Q45)</f>
        <v>10230.4</v>
      </c>
      <c r="P45" s="14">
        <f t="shared" si="5"/>
        <v>7972.6999999999989</v>
      </c>
      <c r="Q45" s="14">
        <f t="shared" si="5"/>
        <v>2257.7000000000003</v>
      </c>
      <c r="R45" s="16">
        <v>143.55901060070673</v>
      </c>
      <c r="S45" s="16">
        <v>99.149020807833537</v>
      </c>
      <c r="T45" s="16">
        <v>79.360794352649137</v>
      </c>
      <c r="U45" s="16">
        <f>IF(ISERR(O45/F45*100),"-",O45/F45*100)</f>
        <v>89.432592928020512</v>
      </c>
      <c r="V45" s="16"/>
    </row>
    <row r="46" spans="1:22" s="8" customFormat="1" ht="12" customHeight="1" x14ac:dyDescent="0.15">
      <c r="A46" s="17"/>
      <c r="B46" s="17"/>
      <c r="C46" s="17"/>
      <c r="D46" s="17" t="s">
        <v>49</v>
      </c>
      <c r="E46" s="13">
        <v>31</v>
      </c>
      <c r="F46" s="14">
        <f>IF(ISERR(G46+H46),"-",G46+H46)</f>
        <v>3211.54</v>
      </c>
      <c r="G46" s="15">
        <v>376.74</v>
      </c>
      <c r="H46" s="15">
        <v>2834.8</v>
      </c>
      <c r="I46" s="14">
        <f>IF(ISERR(J46+K46),"-",J46+K46)</f>
        <v>1098.01</v>
      </c>
      <c r="J46" s="15">
        <v>166.41</v>
      </c>
      <c r="K46" s="15">
        <v>931.6</v>
      </c>
      <c r="L46" s="14">
        <f>IF(ISERR(M46+N46),"-",M46+N46)</f>
        <v>1242.19</v>
      </c>
      <c r="M46" s="14">
        <v>142.29</v>
      </c>
      <c r="N46" s="14">
        <v>1099.9000000000001</v>
      </c>
      <c r="O46" s="14">
        <f>IF(ISERR(P46+Q46),"-",P46+Q46)</f>
        <v>3067.36</v>
      </c>
      <c r="P46" s="14">
        <f t="shared" si="5"/>
        <v>400.86</v>
      </c>
      <c r="Q46" s="14">
        <f t="shared" si="5"/>
        <v>2666.5</v>
      </c>
      <c r="R46" s="16">
        <v>94.007705479452056</v>
      </c>
      <c r="S46" s="16">
        <v>91.539425202652907</v>
      </c>
      <c r="T46" s="16">
        <v>78.449104859335037</v>
      </c>
      <c r="U46" s="16">
        <f>IF(ISERR(O46/F46*100),"-",O46/F46*100)</f>
        <v>95.510565024879028</v>
      </c>
      <c r="V46" s="16"/>
    </row>
    <row r="47" spans="1:22" s="8" customFormat="1" ht="12" customHeight="1" x14ac:dyDescent="0.15">
      <c r="A47" s="17"/>
      <c r="B47" s="17"/>
      <c r="C47" s="17"/>
      <c r="D47" s="17" t="s">
        <v>50</v>
      </c>
      <c r="E47" s="13">
        <v>32</v>
      </c>
      <c r="F47" s="14">
        <f>IF(ISERR(G47+H47),"-",G47+H47)</f>
        <v>21891.008999999998</v>
      </c>
      <c r="G47" s="15">
        <v>6550.49</v>
      </c>
      <c r="H47" s="15">
        <v>15340.519</v>
      </c>
      <c r="I47" s="14">
        <f>IF(ISERR(J47+K47),"-",J47+K47)</f>
        <v>5218.54</v>
      </c>
      <c r="J47" s="15">
        <v>773.12</v>
      </c>
      <c r="K47" s="15">
        <v>4445.42</v>
      </c>
      <c r="L47" s="14">
        <f>IF(ISERR(M47+N47),"-",M47+N47)</f>
        <v>6170.0599999999995</v>
      </c>
      <c r="M47" s="14">
        <v>1407.11</v>
      </c>
      <c r="N47" s="14">
        <v>4762.95</v>
      </c>
      <c r="O47" s="14">
        <f>IF(ISERR(P47+Q47),"-",P47+Q47)</f>
        <v>20939.488999999998</v>
      </c>
      <c r="P47" s="14">
        <f t="shared" si="5"/>
        <v>5916.5</v>
      </c>
      <c r="Q47" s="14">
        <f t="shared" si="5"/>
        <v>15022.988999999998</v>
      </c>
      <c r="R47" s="16">
        <v>95.542658366898578</v>
      </c>
      <c r="S47" s="16">
        <v>112.61288556305895</v>
      </c>
      <c r="T47" s="16">
        <v>108.25917175059455</v>
      </c>
      <c r="U47" s="16">
        <f>IF(ISERR(O47/F47*100),"-",O47/F47*100)</f>
        <v>95.65337531952045</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64" t="s">
        <v>51</v>
      </c>
      <c r="D49" s="64"/>
      <c r="E49" s="13">
        <v>33</v>
      </c>
      <c r="F49" s="14">
        <f>IF(ISERR(G49+H49),"-",G49+H49)</f>
        <v>13321.161</v>
      </c>
      <c r="G49" s="15">
        <v>2261.2199999999998</v>
      </c>
      <c r="H49" s="15">
        <v>11059.941000000001</v>
      </c>
      <c r="I49" s="14">
        <f>IF(ISERR(J49+K49),"-",J49+K49)</f>
        <v>3972.8129999999996</v>
      </c>
      <c r="J49" s="15">
        <v>541.42999999999995</v>
      </c>
      <c r="K49" s="15">
        <v>3431.3829999999998</v>
      </c>
      <c r="L49" s="14">
        <f>IF(ISERR(M49+N49),"-",M49+N49)</f>
        <v>3151.2260000000001</v>
      </c>
      <c r="M49" s="14">
        <v>630.58000000000004</v>
      </c>
      <c r="N49" s="14">
        <v>2520.6460000000002</v>
      </c>
      <c r="O49" s="14">
        <f>IF(ISERR(P49+Q49),"-",P49+Q49)</f>
        <v>14142.748</v>
      </c>
      <c r="P49" s="14">
        <f t="shared" ref="P49:Q53" si="6">IF(ISERR(G49+J49-M49),"-",G49+J49-M49)</f>
        <v>2172.0699999999997</v>
      </c>
      <c r="Q49" s="14">
        <f t="shared" si="6"/>
        <v>11970.678</v>
      </c>
      <c r="R49" s="16">
        <v>99.569248120300756</v>
      </c>
      <c r="S49" s="16">
        <v>96.161916386939282</v>
      </c>
      <c r="T49" s="16">
        <v>122.74559972227044</v>
      </c>
      <c r="U49" s="16">
        <f>IF(ISERR(O49/F49*100),"-",O49/F49*100)</f>
        <v>106.16753299505952</v>
      </c>
      <c r="V49" s="16"/>
    </row>
    <row r="50" spans="1:22" s="8" customFormat="1" ht="12" customHeight="1" x14ac:dyDescent="0.15">
      <c r="A50" s="17"/>
      <c r="B50" s="17"/>
      <c r="C50" s="64" t="s">
        <v>52</v>
      </c>
      <c r="D50" s="64"/>
      <c r="E50" s="13">
        <v>34</v>
      </c>
      <c r="F50" s="14">
        <f>IF(ISERR(G50+H50),"-",G50+H50)</f>
        <v>23306.554</v>
      </c>
      <c r="G50" s="15">
        <v>5239.3429999999998</v>
      </c>
      <c r="H50" s="15">
        <v>18067.210999999999</v>
      </c>
      <c r="I50" s="14">
        <f>IF(ISERR(J50+K50),"-",J50+K50)</f>
        <v>6365.8099999999995</v>
      </c>
      <c r="J50" s="15">
        <v>2758.71</v>
      </c>
      <c r="K50" s="15">
        <v>3607.1</v>
      </c>
      <c r="L50" s="14">
        <f>IF(ISERR(M50+N50),"-",M50+N50)</f>
        <v>5309.41</v>
      </c>
      <c r="M50" s="14">
        <v>1744.41</v>
      </c>
      <c r="N50" s="14">
        <v>3565</v>
      </c>
      <c r="O50" s="14">
        <f>IF(ISERR(P50+Q50),"-",P50+Q50)</f>
        <v>24362.953999999998</v>
      </c>
      <c r="P50" s="14">
        <f t="shared" si="6"/>
        <v>6253.643</v>
      </c>
      <c r="Q50" s="14">
        <f t="shared" si="6"/>
        <v>18109.310999999998</v>
      </c>
      <c r="R50" s="16">
        <v>105.97319793574164</v>
      </c>
      <c r="S50" s="16">
        <v>114.82288062283737</v>
      </c>
      <c r="T50" s="16">
        <v>100.03676603432703</v>
      </c>
      <c r="U50" s="16">
        <f>IF(ISERR(O50/F50*100),"-",O50/F50*100)</f>
        <v>104.53263060682414</v>
      </c>
      <c r="V50" s="16"/>
    </row>
    <row r="51" spans="1:22" s="8" customFormat="1" ht="12" customHeight="1" x14ac:dyDescent="0.15">
      <c r="A51" s="17"/>
      <c r="B51" s="17"/>
      <c r="C51" s="64" t="s">
        <v>53</v>
      </c>
      <c r="D51" s="64"/>
      <c r="E51" s="13">
        <v>35</v>
      </c>
      <c r="F51" s="14">
        <f>IF(ISERR(G51+H51),"-",G51+H51)</f>
        <v>2177.6</v>
      </c>
      <c r="G51" s="15">
        <v>443</v>
      </c>
      <c r="H51" s="15">
        <v>1734.6</v>
      </c>
      <c r="I51" s="14">
        <f>IF(ISERR(J51+K51),"-",J51+K51)</f>
        <v>652.76</v>
      </c>
      <c r="J51" s="15">
        <v>595.04999999999995</v>
      </c>
      <c r="K51" s="15">
        <v>57.71</v>
      </c>
      <c r="L51" s="14">
        <f>IF(ISERR(M51+N51),"-",M51+N51)</f>
        <v>238.62</v>
      </c>
      <c r="M51" s="14">
        <v>70.05</v>
      </c>
      <c r="N51" s="14">
        <v>168.57</v>
      </c>
      <c r="O51" s="14">
        <f>IF(ISERR(P51+Q51),"-",P51+Q51)</f>
        <v>2591.7399999999998</v>
      </c>
      <c r="P51" s="14">
        <f t="shared" si="6"/>
        <v>968</v>
      </c>
      <c r="Q51" s="14">
        <f t="shared" si="6"/>
        <v>1623.74</v>
      </c>
      <c r="R51" s="16">
        <v>124.09885931558935</v>
      </c>
      <c r="S51" s="16">
        <v>92.488372093023258</v>
      </c>
      <c r="T51" s="16">
        <v>109.54099746407438</v>
      </c>
      <c r="U51" s="16">
        <f>IF(ISERR(O51/F51*100),"-",O51/F51*100)</f>
        <v>119.01818515797207</v>
      </c>
      <c r="V51" s="16"/>
    </row>
    <row r="52" spans="1:22" s="8" customFormat="1" ht="12" customHeight="1" x14ac:dyDescent="0.15">
      <c r="A52" s="17"/>
      <c r="B52" s="17"/>
      <c r="C52" s="64" t="s">
        <v>54</v>
      </c>
      <c r="D52" s="64"/>
      <c r="E52" s="13">
        <v>36</v>
      </c>
      <c r="F52" s="14">
        <f>IF(ISERR(G52+H52),"-",G52+H52)</f>
        <v>20600.13</v>
      </c>
      <c r="G52" s="15">
        <v>9866.7000000000007</v>
      </c>
      <c r="H52" s="15">
        <v>10733.43</v>
      </c>
      <c r="I52" s="14">
        <f>IF(ISERR(J52+K52),"-",J52+K52)</f>
        <v>7211.9</v>
      </c>
      <c r="J52" s="15">
        <v>2845.7</v>
      </c>
      <c r="K52" s="15">
        <v>4366.2</v>
      </c>
      <c r="L52" s="14">
        <f>IF(ISERR(M52+N52),"-",M52+N52)</f>
        <v>4736.6000000000004</v>
      </c>
      <c r="M52" s="14">
        <v>2511.1</v>
      </c>
      <c r="N52" s="14">
        <v>2225.5</v>
      </c>
      <c r="O52" s="14">
        <f>IF(ISERR(P52+Q52),"-",P52+Q52)</f>
        <v>23075.43</v>
      </c>
      <c r="P52" s="14">
        <f t="shared" si="6"/>
        <v>10201.300000000001</v>
      </c>
      <c r="Q52" s="14">
        <f t="shared" si="6"/>
        <v>12874.130000000001</v>
      </c>
      <c r="R52" s="16">
        <v>104.35392851975112</v>
      </c>
      <c r="S52" s="16">
        <v>85.068247126436788</v>
      </c>
      <c r="T52" s="16">
        <v>110.30847554854438</v>
      </c>
      <c r="U52" s="16">
        <f>IF(ISERR(O52/F52*100),"-",O52/F52*100)</f>
        <v>112.0159435887055</v>
      </c>
      <c r="V52" s="16"/>
    </row>
    <row r="53" spans="1:22" s="8" customFormat="1" ht="12" customHeight="1" x14ac:dyDescent="0.15">
      <c r="A53" s="17"/>
      <c r="B53" s="17"/>
      <c r="C53" s="64" t="s">
        <v>55</v>
      </c>
      <c r="D53" s="64"/>
      <c r="E53" s="13">
        <v>37</v>
      </c>
      <c r="F53" s="14">
        <f>IF(ISERR(G53+H53),"-",G53+H53)</f>
        <v>20719.87</v>
      </c>
      <c r="G53" s="15">
        <v>8163.63</v>
      </c>
      <c r="H53" s="15">
        <v>12556.24</v>
      </c>
      <c r="I53" s="14">
        <f>IF(ISERR(J53+K53),"-",J53+K53)</f>
        <v>7267.5999999999995</v>
      </c>
      <c r="J53" s="15">
        <v>2869.2</v>
      </c>
      <c r="K53" s="15">
        <v>4398.3999999999996</v>
      </c>
      <c r="L53" s="14">
        <f>IF(ISERR(M53+N53),"-",M53+N53)</f>
        <v>5841.34</v>
      </c>
      <c r="M53" s="14">
        <v>2578.2399999999998</v>
      </c>
      <c r="N53" s="14">
        <v>3263.1</v>
      </c>
      <c r="O53" s="14">
        <f>IF(ISERR(P53+Q53),"-",P53+Q53)</f>
        <v>22146.129999999997</v>
      </c>
      <c r="P53" s="14">
        <f t="shared" si="6"/>
        <v>8454.59</v>
      </c>
      <c r="Q53" s="14">
        <f t="shared" si="6"/>
        <v>13691.539999999999</v>
      </c>
      <c r="R53" s="16">
        <v>144.3416087388282</v>
      </c>
      <c r="S53" s="16">
        <v>127.87521891418564</v>
      </c>
      <c r="T53" s="16">
        <v>109.3042298010957</v>
      </c>
      <c r="U53" s="16">
        <f>IF(ISERR(O53/F53*100),"-",O53/F53*100)</f>
        <v>106.88353739671146</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64" t="s">
        <v>56</v>
      </c>
      <c r="B55" s="64"/>
      <c r="C55" s="64"/>
      <c r="D55" s="64"/>
      <c r="E55" s="13">
        <v>38</v>
      </c>
      <c r="F55" s="14">
        <f>IF(ISERR(G55+H55),"-",G55+H55)</f>
        <v>45194.116000000002</v>
      </c>
      <c r="G55" s="15">
        <f>SUBTOTAL(9,G56:G62)</f>
        <v>20436.71</v>
      </c>
      <c r="H55" s="15">
        <f>SUBTOTAL(9,H56:H62)</f>
        <v>24757.406000000003</v>
      </c>
      <c r="I55" s="14">
        <f>IF(ISERR(J55+K55),"-",J55+K55)</f>
        <v>16820.121999999999</v>
      </c>
      <c r="J55" s="15">
        <f>SUBTOTAL(9,J56:J62)</f>
        <v>8350.5499999999993</v>
      </c>
      <c r="K55" s="15">
        <f>SUBTOTAL(9,K56:K62)</f>
        <v>8469.5720000000001</v>
      </c>
      <c r="L55" s="14">
        <f>IF(ISERR(M55+N55),"-",M55+N55)</f>
        <v>14167.179</v>
      </c>
      <c r="M55" s="15">
        <f>SUBTOTAL(9,M56:M62)</f>
        <v>6019.7300000000005</v>
      </c>
      <c r="N55" s="15">
        <f>SUBTOTAL(9,N56:N62)</f>
        <v>8147.4489999999987</v>
      </c>
      <c r="O55" s="14">
        <f>IF(ISERR(P55+Q55),"-",P55+Q55)</f>
        <v>47847.059000000001</v>
      </c>
      <c r="P55" s="14">
        <f t="shared" ref="P55:Q59" si="7">IF(ISERR(G55+J55-M55),"-",G55+J55-M55)</f>
        <v>22767.53</v>
      </c>
      <c r="Q55" s="14">
        <f t="shared" si="7"/>
        <v>25079.529000000002</v>
      </c>
      <c r="R55" s="16">
        <v>99.846384898492218</v>
      </c>
      <c r="S55" s="16">
        <v>106.41612709381806</v>
      </c>
      <c r="T55" s="16">
        <v>105.33663342359597</v>
      </c>
      <c r="U55" s="16">
        <f>IF(ISERR(O55/F55*100),"-",O55/F55*100)</f>
        <v>105.8701070732305</v>
      </c>
      <c r="V55" s="16"/>
    </row>
    <row r="56" spans="1:22" s="8" customFormat="1" ht="12" customHeight="1" x14ac:dyDescent="0.15">
      <c r="A56" s="17"/>
      <c r="B56" s="17"/>
      <c r="C56" s="64" t="s">
        <v>31</v>
      </c>
      <c r="D56" s="64"/>
      <c r="E56" s="13">
        <v>39</v>
      </c>
      <c r="F56" s="14">
        <f>IF(ISERR(G56+H56),"-",G56+H56)</f>
        <v>2984.4</v>
      </c>
      <c r="G56" s="15">
        <v>974.4</v>
      </c>
      <c r="H56" s="15">
        <v>2010</v>
      </c>
      <c r="I56" s="14">
        <f>IF(ISERR(J56+K56),"-",J56+K56)</f>
        <v>3011.45</v>
      </c>
      <c r="J56" s="15">
        <v>1756.05</v>
      </c>
      <c r="K56" s="15">
        <v>1255.4000000000001</v>
      </c>
      <c r="L56" s="14">
        <f>IF(ISERR(M56+N56),"-",M56+N56)</f>
        <v>2910.2200000000003</v>
      </c>
      <c r="M56" s="14">
        <v>1696.92</v>
      </c>
      <c r="N56" s="14">
        <v>1213.3</v>
      </c>
      <c r="O56" s="14">
        <f>IF(ISERR(P56+Q56),"-",P56+Q56)</f>
        <v>3085.63</v>
      </c>
      <c r="P56" s="14">
        <f t="shared" si="7"/>
        <v>1033.5299999999997</v>
      </c>
      <c r="Q56" s="14">
        <f t="shared" si="7"/>
        <v>2052.1000000000004</v>
      </c>
      <c r="R56" s="16">
        <v>109.58697234352256</v>
      </c>
      <c r="S56" s="16">
        <v>104.38378766140603</v>
      </c>
      <c r="T56" s="16">
        <v>134.92041976388285</v>
      </c>
      <c r="U56" s="16">
        <f>IF(ISERR(O56/F56*100),"-",O56/F56*100)</f>
        <v>103.39197158557833</v>
      </c>
      <c r="V56" s="16"/>
    </row>
    <row r="57" spans="1:22" s="8" customFormat="1" ht="12" customHeight="1" x14ac:dyDescent="0.15">
      <c r="A57" s="17"/>
      <c r="B57" s="17"/>
      <c r="C57" s="64" t="s">
        <v>32</v>
      </c>
      <c r="D57" s="64"/>
      <c r="E57" s="13">
        <v>40</v>
      </c>
      <c r="F57" s="14">
        <f>IF(ISERR(G57+H57),"-",G57+H57)</f>
        <v>122.78</v>
      </c>
      <c r="G57" s="15">
        <v>60.38</v>
      </c>
      <c r="H57" s="15">
        <v>62.4</v>
      </c>
      <c r="I57" s="14">
        <f>IF(ISERR(J57+K57),"-",J57+K57)</f>
        <v>109.25</v>
      </c>
      <c r="J57" s="15">
        <v>27.25</v>
      </c>
      <c r="K57" s="15">
        <v>82</v>
      </c>
      <c r="L57" s="14">
        <f>IF(ISERR(M57+N57),"-",M57+N57)</f>
        <v>129.92000000000002</v>
      </c>
      <c r="M57" s="14">
        <v>45.02</v>
      </c>
      <c r="N57" s="14">
        <v>84.9</v>
      </c>
      <c r="O57" s="14">
        <f>IF(ISERR(P57+Q57),"-",P57+Q57)</f>
        <v>102.10999999999999</v>
      </c>
      <c r="P57" s="14">
        <f t="shared" si="7"/>
        <v>42.609999999999992</v>
      </c>
      <c r="Q57" s="14">
        <f t="shared" si="7"/>
        <v>59.5</v>
      </c>
      <c r="R57" s="16">
        <v>90.289256198347104</v>
      </c>
      <c r="S57" s="16">
        <v>110.10169491525423</v>
      </c>
      <c r="T57" s="16">
        <v>28.207182320441994</v>
      </c>
      <c r="U57" s="16">
        <f>IF(ISERR(O57/F57*100),"-",O57/F57*100)</f>
        <v>83.165010588043643</v>
      </c>
      <c r="V57" s="16"/>
    </row>
    <row r="58" spans="1:22" s="8" customFormat="1" ht="12" customHeight="1" x14ac:dyDescent="0.15">
      <c r="A58" s="17"/>
      <c r="B58" s="17"/>
      <c r="C58" s="64" t="s">
        <v>57</v>
      </c>
      <c r="D58" s="64"/>
      <c r="E58" s="13">
        <v>41</v>
      </c>
      <c r="F58" s="14">
        <f>IF(ISERR(G58+H58),"-",G58+H58)</f>
        <v>12330.156999999999</v>
      </c>
      <c r="G58" s="15">
        <v>6525</v>
      </c>
      <c r="H58" s="15">
        <v>5805.1570000000002</v>
      </c>
      <c r="I58" s="14">
        <f>IF(ISERR(J58+K58),"-",J58+K58)</f>
        <v>3633.0839999999998</v>
      </c>
      <c r="J58" s="15">
        <v>1281</v>
      </c>
      <c r="K58" s="15">
        <v>2352.0839999999998</v>
      </c>
      <c r="L58" s="14">
        <f>IF(ISERR(M58+N58),"-",M58+N58)</f>
        <v>2706.384</v>
      </c>
      <c r="M58" s="14">
        <v>836</v>
      </c>
      <c r="N58" s="14">
        <v>1870.384</v>
      </c>
      <c r="O58" s="14">
        <f>IF(ISERR(P58+Q58),"-",P58+Q58)</f>
        <v>13256.857</v>
      </c>
      <c r="P58" s="14">
        <f t="shared" si="7"/>
        <v>6970</v>
      </c>
      <c r="Q58" s="14">
        <f t="shared" si="7"/>
        <v>6286.857</v>
      </c>
      <c r="R58" s="16">
        <v>106.32379280070236</v>
      </c>
      <c r="S58" s="16">
        <v>111.14513347022589</v>
      </c>
      <c r="T58" s="16">
        <v>103.85316882099488</v>
      </c>
      <c r="U58" s="16">
        <f>IF(ISERR(O58/F58*100),"-",O58/F58*100)</f>
        <v>107.51571938621707</v>
      </c>
      <c r="V58" s="16"/>
    </row>
    <row r="59" spans="1:22" s="8" customFormat="1" ht="12" customHeight="1" x14ac:dyDescent="0.15">
      <c r="A59" s="17"/>
      <c r="B59" s="17"/>
      <c r="C59" s="64" t="s">
        <v>58</v>
      </c>
      <c r="D59" s="64"/>
      <c r="E59" s="13">
        <v>42</v>
      </c>
      <c r="F59" s="14">
        <f>IF(ISERR(G59+H59),"-",G59+H59)</f>
        <v>5248.54</v>
      </c>
      <c r="G59" s="15">
        <v>2818.64</v>
      </c>
      <c r="H59" s="15">
        <v>2429.9</v>
      </c>
      <c r="I59" s="14">
        <f>IF(ISERR(J59+K59),"-",J59+K59)</f>
        <v>986.74</v>
      </c>
      <c r="J59" s="15">
        <v>652.74</v>
      </c>
      <c r="K59" s="15">
        <v>334</v>
      </c>
      <c r="L59" s="14">
        <f>IF(ISERR(M59+N59),"-",M59+N59)</f>
        <v>1393.89</v>
      </c>
      <c r="M59" s="14">
        <v>746.69</v>
      </c>
      <c r="N59" s="14">
        <v>647.20000000000005</v>
      </c>
      <c r="O59" s="14">
        <f>IF(ISERR(P59+Q59),"-",P59+Q59)</f>
        <v>4841.3899999999994</v>
      </c>
      <c r="P59" s="14">
        <f t="shared" si="7"/>
        <v>2724.69</v>
      </c>
      <c r="Q59" s="14">
        <f t="shared" si="7"/>
        <v>2116.6999999999998</v>
      </c>
      <c r="R59" s="16">
        <v>125.22081218274111</v>
      </c>
      <c r="S59" s="16">
        <v>124.1219946571683</v>
      </c>
      <c r="T59" s="16">
        <v>126.34107515657618</v>
      </c>
      <c r="U59" s="16">
        <f>IF(ISERR(O59/F59*100),"-",O59/F59*100)</f>
        <v>92.242604610043927</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64" t="s">
        <v>59</v>
      </c>
      <c r="D61" s="64"/>
      <c r="E61" s="13">
        <v>43</v>
      </c>
      <c r="F61" s="14">
        <f>IF(ISERR(G61+H61),"-",G61+H61)</f>
        <v>2843.21</v>
      </c>
      <c r="G61" s="15">
        <v>1671.39</v>
      </c>
      <c r="H61" s="15">
        <v>1171.82</v>
      </c>
      <c r="I61" s="14">
        <f>IF(ISERR(J61+K61),"-",J61+K61)</f>
        <v>328.95000000000005</v>
      </c>
      <c r="J61" s="15">
        <v>197.05</v>
      </c>
      <c r="K61" s="15">
        <v>131.9</v>
      </c>
      <c r="L61" s="14">
        <f>IF(ISERR(M61+N61),"-",M61+N61)</f>
        <v>293.38</v>
      </c>
      <c r="M61" s="14">
        <v>140.28</v>
      </c>
      <c r="N61" s="14">
        <v>153.1</v>
      </c>
      <c r="O61" s="14">
        <f>IF(ISERR(P61+Q61),"-",P61+Q61)</f>
        <v>2878.78</v>
      </c>
      <c r="P61" s="14">
        <f>IF(ISERR(G61+J61-M61),"-",G61+J61-M61)</f>
        <v>1728.16</v>
      </c>
      <c r="Q61" s="14">
        <f>IF(ISERR(H61+K61-N61),"-",H61+K61-N61)</f>
        <v>1150.6200000000001</v>
      </c>
      <c r="R61" s="16">
        <v>69.398734177215189</v>
      </c>
      <c r="S61" s="16">
        <v>101.51557093425606</v>
      </c>
      <c r="T61" s="16">
        <v>86.062182361733932</v>
      </c>
      <c r="U61" s="16">
        <f>IF(ISERR(O61/F61*100),"-",O61/F61*100)</f>
        <v>101.25105074897741</v>
      </c>
      <c r="V61" s="16"/>
    </row>
    <row r="62" spans="1:22" s="8" customFormat="1" ht="12" customHeight="1" x14ac:dyDescent="0.15">
      <c r="A62" s="17"/>
      <c r="B62" s="17"/>
      <c r="C62" s="64" t="s">
        <v>60</v>
      </c>
      <c r="D62" s="64"/>
      <c r="E62" s="13">
        <v>44</v>
      </c>
      <c r="F62" s="14">
        <f>IF(ISERR(G62+H62),"-",G62+H62)</f>
        <v>21665.029000000002</v>
      </c>
      <c r="G62" s="15">
        <v>8386.9</v>
      </c>
      <c r="H62" s="15">
        <v>13278.129000000001</v>
      </c>
      <c r="I62" s="14">
        <f>IF(ISERR(J62+K62),"-",J62+K62)</f>
        <v>8750.648000000001</v>
      </c>
      <c r="J62" s="15">
        <v>4436.46</v>
      </c>
      <c r="K62" s="15">
        <v>4314.1880000000001</v>
      </c>
      <c r="L62" s="14">
        <f>IF(ISERR(M62+N62),"-",M62+N62)</f>
        <v>6733.3850000000002</v>
      </c>
      <c r="M62" s="14">
        <v>2554.8200000000002</v>
      </c>
      <c r="N62" s="14">
        <v>4178.5649999999996</v>
      </c>
      <c r="O62" s="14">
        <f>IF(ISERR(P62+Q62),"-",P62+Q62)</f>
        <v>23682.292000000005</v>
      </c>
      <c r="P62" s="14">
        <f>IF(ISERR(G62+J62-M62),"-",G62+J62-M62)</f>
        <v>10268.540000000001</v>
      </c>
      <c r="Q62" s="14">
        <f>IF(ISERR(H62+K62-N62),"-",H62+K62-N62)</f>
        <v>13413.752000000004</v>
      </c>
      <c r="R62" s="16">
        <v>94.113228651322856</v>
      </c>
      <c r="S62" s="16">
        <v>102.64306402439024</v>
      </c>
      <c r="T62" s="16">
        <v>103.72412403644005</v>
      </c>
      <c r="U62" s="16">
        <f>IF(ISERR(O62/F62*100),"-",O62/F62*100)</f>
        <v>109.31114839495484</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64" t="s">
        <v>61</v>
      </c>
      <c r="B64" s="64"/>
      <c r="C64" s="64"/>
      <c r="D64" s="64"/>
      <c r="E64" s="13">
        <v>45</v>
      </c>
      <c r="F64" s="14">
        <f>IF(ISERR(G64+H64),"-",G64+H64)</f>
        <v>68874.365999999995</v>
      </c>
      <c r="G64" s="15">
        <v>37048.769999999997</v>
      </c>
      <c r="H64" s="15">
        <v>31825.596000000001</v>
      </c>
      <c r="I64" s="14">
        <f>IF(ISERR(J64+K64),"-",J64+K64)</f>
        <v>32878.188000000002</v>
      </c>
      <c r="J64" s="15">
        <v>17168.66</v>
      </c>
      <c r="K64" s="15">
        <v>15709.528</v>
      </c>
      <c r="L64" s="14">
        <f>IF(ISERR(M64+N64),"-",M64+N64)</f>
        <v>31996.125</v>
      </c>
      <c r="M64" s="14">
        <v>16635.97</v>
      </c>
      <c r="N64" s="14">
        <v>15360.155000000001</v>
      </c>
      <c r="O64" s="14">
        <f>IF(ISERR(P64+Q64),"-",P64+Q64)</f>
        <v>69756.429000000004</v>
      </c>
      <c r="P64" s="14">
        <f>IF(ISERR(G64+J64-M64),"-",G64+J64-M64)</f>
        <v>37581.459999999992</v>
      </c>
      <c r="Q64" s="14">
        <f>IF(ISERR(H64+K64-N64),"-",H64+K64-N64)</f>
        <v>32174.969000000005</v>
      </c>
      <c r="R64" s="16">
        <v>102.3190738493138</v>
      </c>
      <c r="S64" s="16">
        <v>105.42727931727569</v>
      </c>
      <c r="T64" s="16">
        <v>101.68575655976677</v>
      </c>
      <c r="U64" s="16">
        <f>IF(ISERR(O64/F64*100),"-",O64/F64*100)</f>
        <v>101.28068402110593</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O6:O7"/>
    <mergeCell ref="P6:P7"/>
    <mergeCell ref="J6:J7"/>
    <mergeCell ref="K6:K7"/>
    <mergeCell ref="L6:L7"/>
    <mergeCell ref="M6:M7"/>
    <mergeCell ref="N6:N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B8383-A9BE-4225-B742-E62D64FE409D}">
  <sheetPr codeName="Sheet10">
    <pageSetUpPr fitToPage="1"/>
  </sheetPr>
  <dimension ref="A1:Z69"/>
  <sheetViews>
    <sheetView zoomScaleNormal="100" workbookViewId="0">
      <pane xSplit="5" ySplit="7" topLeftCell="G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79</v>
      </c>
      <c r="B3" s="72"/>
      <c r="C3" s="72"/>
      <c r="D3" s="72"/>
      <c r="E3" s="72"/>
      <c r="F3" s="72"/>
      <c r="G3" s="72"/>
      <c r="H3" s="72"/>
      <c r="I3" s="72"/>
      <c r="J3" s="72"/>
      <c r="K3" s="72"/>
      <c r="V3" s="2" t="s">
        <v>64</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65</v>
      </c>
    </row>
    <row r="5" spans="1:26" s="8" customFormat="1" ht="18" customHeight="1" thickTop="1" x14ac:dyDescent="0.15">
      <c r="A5" s="48" t="s">
        <v>2</v>
      </c>
      <c r="B5" s="48"/>
      <c r="C5" s="48"/>
      <c r="D5" s="48"/>
      <c r="E5" s="49"/>
      <c r="F5" s="41" t="s">
        <v>66</v>
      </c>
      <c r="G5" s="55"/>
      <c r="H5" s="65"/>
      <c r="I5" s="41" t="s">
        <v>67</v>
      </c>
      <c r="J5" s="55"/>
      <c r="K5" s="65"/>
      <c r="L5" s="41" t="s">
        <v>68</v>
      </c>
      <c r="M5" s="55"/>
      <c r="N5" s="65"/>
      <c r="O5" s="42" t="s">
        <v>69</v>
      </c>
      <c r="P5" s="55"/>
      <c r="Q5" s="65"/>
      <c r="R5" s="41" t="s">
        <v>70</v>
      </c>
      <c r="S5" s="55"/>
      <c r="T5" s="65"/>
      <c r="U5" s="41" t="s">
        <v>71</v>
      </c>
      <c r="V5" s="55"/>
      <c r="W5" s="65"/>
      <c r="X5" s="41" t="s">
        <v>72</v>
      </c>
      <c r="Y5" s="55"/>
      <c r="Z5" s="65"/>
    </row>
    <row r="6" spans="1:26" s="8" customFormat="1" ht="18" customHeight="1" x14ac:dyDescent="0.15">
      <c r="A6" s="50"/>
      <c r="B6" s="50"/>
      <c r="C6" s="50"/>
      <c r="D6" s="50"/>
      <c r="E6" s="49"/>
      <c r="F6" s="73" t="s">
        <v>73</v>
      </c>
      <c r="G6" s="67"/>
      <c r="H6" s="75" t="s">
        <v>74</v>
      </c>
      <c r="I6" s="73" t="s">
        <v>73</v>
      </c>
      <c r="J6" s="67"/>
      <c r="K6" s="75" t="s">
        <v>74</v>
      </c>
      <c r="L6" s="73" t="s">
        <v>73</v>
      </c>
      <c r="M6" s="67"/>
      <c r="N6" s="71" t="s">
        <v>74</v>
      </c>
      <c r="O6" s="66" t="s">
        <v>75</v>
      </c>
      <c r="P6" s="67"/>
      <c r="Q6" s="70" t="s">
        <v>76</v>
      </c>
      <c r="R6" s="73" t="s">
        <v>75</v>
      </c>
      <c r="S6" s="67"/>
      <c r="T6" s="75" t="s">
        <v>76</v>
      </c>
      <c r="U6" s="73" t="s">
        <v>75</v>
      </c>
      <c r="V6" s="67"/>
      <c r="W6" s="75" t="s">
        <v>76</v>
      </c>
      <c r="X6" s="73" t="s">
        <v>75</v>
      </c>
      <c r="Y6" s="67"/>
      <c r="Z6" s="75" t="s">
        <v>76</v>
      </c>
    </row>
    <row r="7" spans="1:26" s="8" customFormat="1" ht="18" customHeight="1" x14ac:dyDescent="0.15">
      <c r="A7" s="51"/>
      <c r="B7" s="51"/>
      <c r="C7" s="51"/>
      <c r="D7" s="51"/>
      <c r="E7" s="52"/>
      <c r="F7" s="74"/>
      <c r="G7" s="69"/>
      <c r="H7" s="70"/>
      <c r="I7" s="74"/>
      <c r="J7" s="69"/>
      <c r="K7" s="70"/>
      <c r="L7" s="74"/>
      <c r="M7" s="69"/>
      <c r="N7" s="71"/>
      <c r="O7" s="68"/>
      <c r="P7" s="69"/>
      <c r="Q7" s="71"/>
      <c r="R7" s="74"/>
      <c r="S7" s="69"/>
      <c r="T7" s="70"/>
      <c r="U7" s="74"/>
      <c r="V7" s="69"/>
      <c r="W7" s="70"/>
      <c r="X7" s="74"/>
      <c r="Y7" s="69"/>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64" t="s">
        <v>19</v>
      </c>
      <c r="B9" s="64"/>
      <c r="C9" s="64"/>
      <c r="D9" s="64"/>
      <c r="E9" s="13">
        <v>1</v>
      </c>
      <c r="F9" s="33"/>
      <c r="G9" s="32" t="s">
        <v>80</v>
      </c>
      <c r="H9" s="34">
        <v>167883.20600000001</v>
      </c>
      <c r="I9" s="35"/>
      <c r="J9" s="32" t="s">
        <v>81</v>
      </c>
      <c r="K9" s="34">
        <v>53472.447999999997</v>
      </c>
      <c r="L9" s="35"/>
      <c r="M9" s="32" t="s">
        <v>82</v>
      </c>
      <c r="N9" s="34">
        <v>52537.591</v>
      </c>
      <c r="O9" s="35"/>
      <c r="P9" s="32" t="s">
        <v>83</v>
      </c>
      <c r="Q9" s="34">
        <v>35391.4</v>
      </c>
      <c r="R9" s="35"/>
      <c r="S9" s="32" t="s">
        <v>84</v>
      </c>
      <c r="T9" s="34">
        <v>33089</v>
      </c>
      <c r="U9" s="35"/>
      <c r="V9" s="32" t="s">
        <v>85</v>
      </c>
      <c r="W9" s="34">
        <v>31593.777999999998</v>
      </c>
      <c r="X9" s="35"/>
      <c r="Y9" s="32" t="s">
        <v>86</v>
      </c>
      <c r="Z9" s="34">
        <v>31258</v>
      </c>
    </row>
    <row r="10" spans="1:26" s="8" customFormat="1" ht="12" customHeight="1" x14ac:dyDescent="0.15">
      <c r="A10" s="40"/>
      <c r="B10" s="40"/>
      <c r="C10" s="40"/>
      <c r="D10" s="40"/>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64" t="s">
        <v>20</v>
      </c>
      <c r="B11" s="64"/>
      <c r="C11" s="64"/>
      <c r="D11" s="64"/>
      <c r="E11" s="13">
        <v>2</v>
      </c>
      <c r="F11" s="33"/>
      <c r="G11" s="32" t="s">
        <v>87</v>
      </c>
      <c r="H11" s="34">
        <v>215.2</v>
      </c>
      <c r="I11" s="35"/>
      <c r="J11" s="32" t="s">
        <v>88</v>
      </c>
      <c r="K11" s="34">
        <v>81</v>
      </c>
      <c r="L11" s="35"/>
      <c r="M11" s="32" t="s">
        <v>82</v>
      </c>
      <c r="N11" s="34">
        <v>69.082999999999998</v>
      </c>
      <c r="O11" s="35"/>
      <c r="P11" s="32" t="s">
        <v>89</v>
      </c>
      <c r="Q11" s="34">
        <v>58</v>
      </c>
      <c r="R11" s="35"/>
      <c r="S11" s="32" t="s">
        <v>90</v>
      </c>
      <c r="T11" s="34">
        <v>22</v>
      </c>
      <c r="U11" s="35"/>
      <c r="V11" s="32" t="s">
        <v>91</v>
      </c>
      <c r="W11" s="34">
        <v>21</v>
      </c>
      <c r="X11" s="35"/>
      <c r="Y11" s="32" t="s">
        <v>92</v>
      </c>
      <c r="Z11" s="34">
        <v>20</v>
      </c>
    </row>
    <row r="12" spans="1:26" s="8" customFormat="1" ht="12" customHeight="1" x14ac:dyDescent="0.15">
      <c r="A12" s="40"/>
      <c r="B12" s="40"/>
      <c r="C12" s="40"/>
      <c r="D12" s="40"/>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64" t="s">
        <v>21</v>
      </c>
      <c r="B13" s="64"/>
      <c r="C13" s="64"/>
      <c r="D13" s="64"/>
      <c r="E13" s="13">
        <v>3</v>
      </c>
      <c r="F13" s="33"/>
      <c r="G13" s="32" t="s">
        <v>80</v>
      </c>
      <c r="H13" s="34">
        <v>149304.10999999999</v>
      </c>
      <c r="I13" s="35"/>
      <c r="J13" s="32" t="s">
        <v>82</v>
      </c>
      <c r="K13" s="34">
        <v>43733.425999999999</v>
      </c>
      <c r="L13" s="35"/>
      <c r="M13" s="32" t="s">
        <v>81</v>
      </c>
      <c r="N13" s="34">
        <v>42266.447999999997</v>
      </c>
      <c r="O13" s="35"/>
      <c r="P13" s="32" t="s">
        <v>83</v>
      </c>
      <c r="Q13" s="34">
        <v>33449.699999999997</v>
      </c>
      <c r="R13" s="35"/>
      <c r="S13" s="32" t="s">
        <v>84</v>
      </c>
      <c r="T13" s="34">
        <v>30453</v>
      </c>
      <c r="U13" s="35"/>
      <c r="V13" s="32" t="s">
        <v>86</v>
      </c>
      <c r="W13" s="34">
        <v>29293</v>
      </c>
      <c r="X13" s="35"/>
      <c r="Y13" s="32" t="s">
        <v>85</v>
      </c>
      <c r="Z13" s="34">
        <v>25830.006000000001</v>
      </c>
    </row>
    <row r="14" spans="1:26" s="8" customFormat="1" ht="12" customHeight="1" x14ac:dyDescent="0.15">
      <c r="A14" s="40"/>
      <c r="B14" s="40"/>
      <c r="C14" s="64" t="s">
        <v>22</v>
      </c>
      <c r="D14" s="64"/>
      <c r="E14" s="13">
        <v>4</v>
      </c>
      <c r="F14" s="33"/>
      <c r="G14" s="32" t="s">
        <v>81</v>
      </c>
      <c r="H14" s="34">
        <v>24538.218000000001</v>
      </c>
      <c r="I14" s="35"/>
      <c r="J14" s="32" t="s">
        <v>93</v>
      </c>
      <c r="K14" s="34">
        <v>6647</v>
      </c>
      <c r="L14" s="35"/>
      <c r="M14" s="32" t="s">
        <v>98</v>
      </c>
      <c r="N14" s="34">
        <v>2287</v>
      </c>
      <c r="O14" s="35"/>
      <c r="P14" s="32" t="s">
        <v>83</v>
      </c>
      <c r="Q14" s="34">
        <v>1863</v>
      </c>
      <c r="R14" s="35"/>
      <c r="S14" s="32" t="s">
        <v>97</v>
      </c>
      <c r="T14" s="34">
        <v>1639</v>
      </c>
      <c r="U14" s="35"/>
      <c r="V14" s="32" t="s">
        <v>99</v>
      </c>
      <c r="W14" s="34">
        <v>1514</v>
      </c>
      <c r="X14" s="35"/>
      <c r="Y14" s="32" t="s">
        <v>80</v>
      </c>
      <c r="Z14" s="34">
        <v>517</v>
      </c>
    </row>
    <row r="15" spans="1:26" s="8" customFormat="1" ht="12" customHeight="1" x14ac:dyDescent="0.15">
      <c r="A15" s="40"/>
      <c r="B15" s="40"/>
      <c r="C15" s="40"/>
      <c r="D15" s="40" t="s">
        <v>23</v>
      </c>
      <c r="E15" s="13">
        <v>5</v>
      </c>
      <c r="F15" s="33"/>
      <c r="G15" s="32" t="s">
        <v>81</v>
      </c>
      <c r="H15" s="34">
        <v>2066.098</v>
      </c>
      <c r="I15" s="35"/>
      <c r="J15" s="32" t="s">
        <v>93</v>
      </c>
      <c r="K15" s="34">
        <v>920</v>
      </c>
      <c r="L15" s="35"/>
      <c r="M15" s="32" t="s">
        <v>94</v>
      </c>
      <c r="N15" s="34">
        <v>151</v>
      </c>
      <c r="O15" s="35"/>
      <c r="P15" s="32" t="s">
        <v>95</v>
      </c>
      <c r="Q15" s="34">
        <v>53</v>
      </c>
      <c r="R15" s="35"/>
      <c r="S15" s="32" t="s">
        <v>96</v>
      </c>
      <c r="T15" s="34">
        <v>48</v>
      </c>
      <c r="U15" s="35"/>
      <c r="V15" s="32" t="s">
        <v>84</v>
      </c>
      <c r="W15" s="34">
        <v>29</v>
      </c>
      <c r="X15" s="35"/>
      <c r="Y15" s="32" t="s">
        <v>90</v>
      </c>
      <c r="Z15" s="34">
        <v>25</v>
      </c>
    </row>
    <row r="16" spans="1:26" s="8" customFormat="1" ht="12" customHeight="1" x14ac:dyDescent="0.15">
      <c r="A16" s="40"/>
      <c r="B16" s="40"/>
      <c r="C16" s="40"/>
      <c r="D16" s="40" t="s">
        <v>24</v>
      </c>
      <c r="E16" s="13">
        <v>6</v>
      </c>
      <c r="F16" s="33"/>
      <c r="G16" s="32" t="s">
        <v>81</v>
      </c>
      <c r="H16" s="34">
        <v>4237.473</v>
      </c>
      <c r="I16" s="35"/>
      <c r="J16" s="32" t="s">
        <v>93</v>
      </c>
      <c r="K16" s="34">
        <v>2181</v>
      </c>
      <c r="L16" s="35"/>
      <c r="M16" s="32" t="s">
        <v>97</v>
      </c>
      <c r="N16" s="34">
        <v>1428.18</v>
      </c>
      <c r="O16" s="35"/>
      <c r="P16" s="32" t="s">
        <v>98</v>
      </c>
      <c r="Q16" s="34">
        <v>195</v>
      </c>
      <c r="R16" s="35"/>
      <c r="S16" s="32" t="s">
        <v>82</v>
      </c>
      <c r="T16" s="34">
        <v>161</v>
      </c>
      <c r="U16" s="35"/>
      <c r="V16" s="32" t="s">
        <v>96</v>
      </c>
      <c r="W16" s="34">
        <v>85</v>
      </c>
      <c r="X16" s="35"/>
      <c r="Y16" s="32" t="s">
        <v>80</v>
      </c>
      <c r="Z16" s="34">
        <v>82</v>
      </c>
    </row>
    <row r="17" spans="1:26" s="8" customFormat="1" ht="12" customHeight="1" x14ac:dyDescent="0.15">
      <c r="A17" s="40"/>
      <c r="B17" s="40"/>
      <c r="C17" s="40"/>
      <c r="D17" s="40" t="s">
        <v>25</v>
      </c>
      <c r="E17" s="13">
        <v>7</v>
      </c>
      <c r="F17" s="33"/>
      <c r="G17" s="32" t="s">
        <v>81</v>
      </c>
      <c r="H17" s="34">
        <v>11259.254000000001</v>
      </c>
      <c r="I17" s="35"/>
      <c r="J17" s="32" t="s">
        <v>98</v>
      </c>
      <c r="K17" s="34">
        <v>2022</v>
      </c>
      <c r="L17" s="35"/>
      <c r="M17" s="32" t="s">
        <v>93</v>
      </c>
      <c r="N17" s="34">
        <v>1710</v>
      </c>
      <c r="O17" s="35"/>
      <c r="P17" s="32" t="s">
        <v>99</v>
      </c>
      <c r="Q17" s="34">
        <v>1404</v>
      </c>
      <c r="R17" s="35"/>
      <c r="S17" s="32" t="s">
        <v>96</v>
      </c>
      <c r="T17" s="34">
        <v>248</v>
      </c>
      <c r="U17" s="35"/>
      <c r="V17" s="32" t="s">
        <v>94</v>
      </c>
      <c r="W17" s="34">
        <v>210</v>
      </c>
      <c r="X17" s="35"/>
      <c r="Y17" s="32" t="s">
        <v>97</v>
      </c>
      <c r="Z17" s="34">
        <v>175.47</v>
      </c>
    </row>
    <row r="18" spans="1:26" s="8" customFormat="1" ht="12" customHeight="1" x14ac:dyDescent="0.15">
      <c r="A18" s="40"/>
      <c r="B18" s="40"/>
      <c r="C18" s="40"/>
      <c r="D18" s="40"/>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40"/>
      <c r="B19" s="40"/>
      <c r="C19" s="40"/>
      <c r="D19" s="40" t="s">
        <v>26</v>
      </c>
      <c r="E19" s="13">
        <v>8</v>
      </c>
      <c r="F19" s="33"/>
      <c r="G19" s="32" t="s">
        <v>81</v>
      </c>
      <c r="H19" s="34">
        <v>4955.6639999999998</v>
      </c>
      <c r="I19" s="35"/>
      <c r="J19" s="32" t="s">
        <v>82</v>
      </c>
      <c r="K19" s="34">
        <v>53</v>
      </c>
      <c r="L19" s="35"/>
      <c r="M19" s="32" t="s">
        <v>87</v>
      </c>
      <c r="N19" s="34">
        <v>37</v>
      </c>
      <c r="O19" s="35"/>
      <c r="P19" s="32" t="s">
        <v>90</v>
      </c>
      <c r="Q19" s="34">
        <v>33</v>
      </c>
      <c r="R19" s="35"/>
      <c r="S19" s="32" t="s">
        <v>96</v>
      </c>
      <c r="T19" s="34">
        <v>32</v>
      </c>
      <c r="U19" s="35"/>
      <c r="V19" s="32" t="s">
        <v>110</v>
      </c>
      <c r="W19" s="34">
        <v>8</v>
      </c>
      <c r="X19" s="35"/>
      <c r="Y19" s="32" t="s">
        <v>94</v>
      </c>
      <c r="Z19" s="34">
        <v>8</v>
      </c>
    </row>
    <row r="20" spans="1:26" s="8" customFormat="1" ht="12" customHeight="1" x14ac:dyDescent="0.15">
      <c r="A20" s="40"/>
      <c r="B20" s="40"/>
      <c r="C20" s="40"/>
      <c r="D20" s="40" t="s">
        <v>27</v>
      </c>
      <c r="E20" s="13">
        <v>9</v>
      </c>
      <c r="F20" s="33"/>
      <c r="G20" s="32" t="s">
        <v>81</v>
      </c>
      <c r="H20" s="34">
        <v>1691.729</v>
      </c>
      <c r="I20" s="35"/>
      <c r="J20" s="32" t="s">
        <v>93</v>
      </c>
      <c r="K20" s="34">
        <v>121</v>
      </c>
      <c r="L20" s="35"/>
      <c r="M20" s="32" t="s">
        <v>90</v>
      </c>
      <c r="N20" s="34">
        <v>29</v>
      </c>
      <c r="O20" s="35"/>
      <c r="P20" s="32" t="s">
        <v>96</v>
      </c>
      <c r="Q20" s="34">
        <v>25</v>
      </c>
      <c r="R20" s="35"/>
      <c r="S20" s="32" t="s">
        <v>82</v>
      </c>
      <c r="T20" s="34">
        <v>10</v>
      </c>
      <c r="U20" s="35"/>
      <c r="V20" s="32" t="s">
        <v>87</v>
      </c>
      <c r="W20" s="34">
        <v>4</v>
      </c>
      <c r="X20" s="35"/>
      <c r="Y20" s="32" t="s">
        <v>121</v>
      </c>
      <c r="Z20" s="34">
        <v>1</v>
      </c>
    </row>
    <row r="21" spans="1:26" s="8" customFormat="1" ht="12" customHeight="1" x14ac:dyDescent="0.15">
      <c r="A21" s="40"/>
      <c r="B21" s="40"/>
      <c r="C21" s="40"/>
      <c r="D21" s="40" t="s">
        <v>28</v>
      </c>
      <c r="E21" s="13">
        <v>10</v>
      </c>
      <c r="F21" s="33"/>
      <c r="G21" s="32" t="s">
        <v>83</v>
      </c>
      <c r="H21" s="34">
        <v>1863</v>
      </c>
      <c r="I21" s="35"/>
      <c r="J21" s="32" t="s">
        <v>93</v>
      </c>
      <c r="K21" s="34">
        <v>1713</v>
      </c>
      <c r="L21" s="35"/>
      <c r="M21" s="32" t="s">
        <v>80</v>
      </c>
      <c r="N21" s="34">
        <v>352</v>
      </c>
      <c r="O21" s="35"/>
      <c r="P21" s="32" t="s">
        <v>81</v>
      </c>
      <c r="Q21" s="34">
        <v>328</v>
      </c>
      <c r="R21" s="35"/>
      <c r="S21" s="32" t="s">
        <v>87</v>
      </c>
      <c r="T21" s="34">
        <v>261.3</v>
      </c>
      <c r="U21" s="35"/>
      <c r="V21" s="32" t="s">
        <v>91</v>
      </c>
      <c r="W21" s="34">
        <v>241</v>
      </c>
      <c r="X21" s="35"/>
      <c r="Y21" s="32" t="s">
        <v>100</v>
      </c>
      <c r="Z21" s="34">
        <v>175</v>
      </c>
    </row>
    <row r="22" spans="1:26" s="8" customFormat="1" ht="12" customHeight="1" x14ac:dyDescent="0.15">
      <c r="A22" s="40"/>
      <c r="B22" s="40"/>
      <c r="C22" s="64" t="s">
        <v>29</v>
      </c>
      <c r="D22" s="64"/>
      <c r="E22" s="13">
        <v>11</v>
      </c>
      <c r="F22" s="33"/>
      <c r="G22" s="32" t="s">
        <v>81</v>
      </c>
      <c r="H22" s="34">
        <v>893.55600000000004</v>
      </c>
      <c r="I22" s="35"/>
      <c r="J22" s="32" t="s">
        <v>93</v>
      </c>
      <c r="K22" s="34">
        <v>502</v>
      </c>
      <c r="L22" s="35"/>
      <c r="M22" s="32" t="s">
        <v>97</v>
      </c>
      <c r="N22" s="34">
        <v>271</v>
      </c>
      <c r="O22" s="35"/>
      <c r="P22" s="32" t="s">
        <v>88</v>
      </c>
      <c r="Q22" s="34">
        <v>59.41</v>
      </c>
      <c r="R22" s="35"/>
      <c r="S22" s="32" t="s">
        <v>101</v>
      </c>
      <c r="T22" s="34">
        <v>57</v>
      </c>
      <c r="U22" s="35"/>
      <c r="V22" s="32" t="s">
        <v>80</v>
      </c>
      <c r="W22" s="34">
        <v>50</v>
      </c>
      <c r="X22" s="35"/>
      <c r="Y22" s="32" t="s">
        <v>94</v>
      </c>
      <c r="Z22" s="34">
        <v>40.299999999999997</v>
      </c>
    </row>
    <row r="23" spans="1:26" s="8" customFormat="1" ht="12" customHeight="1" x14ac:dyDescent="0.15">
      <c r="A23" s="40"/>
      <c r="B23" s="40"/>
      <c r="C23" s="64" t="s">
        <v>30</v>
      </c>
      <c r="D23" s="64"/>
      <c r="E23" s="13">
        <v>12</v>
      </c>
      <c r="F23" s="33"/>
      <c r="G23" s="32" t="s">
        <v>81</v>
      </c>
      <c r="H23" s="34">
        <v>11521.911</v>
      </c>
      <c r="I23" s="35"/>
      <c r="J23" s="32" t="s">
        <v>99</v>
      </c>
      <c r="K23" s="34">
        <v>6913</v>
      </c>
      <c r="L23" s="35"/>
      <c r="M23" s="32" t="s">
        <v>98</v>
      </c>
      <c r="N23" s="34">
        <v>4653</v>
      </c>
      <c r="O23" s="35"/>
      <c r="P23" s="32" t="s">
        <v>94</v>
      </c>
      <c r="Q23" s="34">
        <v>302.5</v>
      </c>
      <c r="R23" s="35"/>
      <c r="S23" s="32" t="s">
        <v>90</v>
      </c>
      <c r="T23" s="34">
        <v>91</v>
      </c>
      <c r="U23" s="35"/>
      <c r="V23" s="32" t="s">
        <v>93</v>
      </c>
      <c r="W23" s="34">
        <v>57</v>
      </c>
      <c r="X23" s="35"/>
      <c r="Y23" s="32" t="s">
        <v>102</v>
      </c>
      <c r="Z23" s="34">
        <v>52</v>
      </c>
    </row>
    <row r="24" spans="1:26" s="8" customFormat="1" ht="12" customHeight="1" x14ac:dyDescent="0.15">
      <c r="A24" s="40"/>
      <c r="B24" s="40"/>
      <c r="C24" s="40"/>
      <c r="D24" s="40"/>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40"/>
      <c r="B25" s="40"/>
      <c r="C25" s="64" t="s">
        <v>31</v>
      </c>
      <c r="D25" s="64"/>
      <c r="E25" s="13">
        <v>13</v>
      </c>
      <c r="F25" s="33"/>
      <c r="G25" s="32" t="s">
        <v>80</v>
      </c>
      <c r="H25" s="34">
        <v>33412.326000000001</v>
      </c>
      <c r="I25" s="35"/>
      <c r="J25" s="32" t="s">
        <v>84</v>
      </c>
      <c r="K25" s="34">
        <v>8154</v>
      </c>
      <c r="L25" s="35"/>
      <c r="M25" s="32" t="s">
        <v>90</v>
      </c>
      <c r="N25" s="34">
        <v>5545</v>
      </c>
      <c r="O25" s="35"/>
      <c r="P25" s="32" t="s">
        <v>101</v>
      </c>
      <c r="Q25" s="34">
        <v>4252</v>
      </c>
      <c r="R25" s="35"/>
      <c r="S25" s="32" t="s">
        <v>103</v>
      </c>
      <c r="T25" s="34">
        <v>4235</v>
      </c>
      <c r="U25" s="35"/>
      <c r="V25" s="32" t="s">
        <v>104</v>
      </c>
      <c r="W25" s="34" t="s">
        <v>127</v>
      </c>
      <c r="X25" s="35"/>
      <c r="Y25" s="32" t="s">
        <v>105</v>
      </c>
      <c r="Z25" s="34" t="s">
        <v>127</v>
      </c>
    </row>
    <row r="26" spans="1:26" s="8" customFormat="1" ht="12" customHeight="1" x14ac:dyDescent="0.15">
      <c r="A26" s="40"/>
      <c r="B26" s="40"/>
      <c r="C26" s="64" t="s">
        <v>32</v>
      </c>
      <c r="D26" s="64"/>
      <c r="E26" s="13">
        <v>14</v>
      </c>
      <c r="F26" s="33"/>
      <c r="G26" s="32" t="s">
        <v>80</v>
      </c>
      <c r="H26" s="34">
        <v>13319</v>
      </c>
      <c r="I26" s="35"/>
      <c r="J26" s="32" t="s">
        <v>82</v>
      </c>
      <c r="K26" s="34">
        <v>439</v>
      </c>
      <c r="L26" s="35"/>
      <c r="M26" s="32" t="s">
        <v>106</v>
      </c>
      <c r="N26" s="34">
        <v>355</v>
      </c>
      <c r="O26" s="35"/>
      <c r="P26" s="32" t="s">
        <v>103</v>
      </c>
      <c r="Q26" s="34">
        <v>331</v>
      </c>
      <c r="R26" s="35"/>
      <c r="S26" s="32" t="s">
        <v>84</v>
      </c>
      <c r="T26" s="34">
        <v>314</v>
      </c>
      <c r="U26" s="35"/>
      <c r="V26" s="32" t="s">
        <v>90</v>
      </c>
      <c r="W26" s="34">
        <v>239</v>
      </c>
      <c r="X26" s="35"/>
      <c r="Y26" s="32" t="s">
        <v>101</v>
      </c>
      <c r="Z26" s="34">
        <v>180</v>
      </c>
    </row>
    <row r="27" spans="1:26" s="8" customFormat="1" ht="12" customHeight="1" x14ac:dyDescent="0.15">
      <c r="A27" s="40"/>
      <c r="B27" s="40"/>
      <c r="C27" s="64" t="s">
        <v>33</v>
      </c>
      <c r="D27" s="64"/>
      <c r="E27" s="13">
        <v>15</v>
      </c>
      <c r="F27" s="33"/>
      <c r="G27" s="32" t="s">
        <v>80</v>
      </c>
      <c r="H27" s="34">
        <v>1399</v>
      </c>
      <c r="I27" s="35"/>
      <c r="J27" s="32" t="s">
        <v>103</v>
      </c>
      <c r="K27" s="34">
        <v>1324</v>
      </c>
      <c r="L27" s="35"/>
      <c r="M27" s="32" t="s">
        <v>107</v>
      </c>
      <c r="N27" s="34">
        <v>829</v>
      </c>
      <c r="O27" s="35"/>
      <c r="P27" s="32" t="s">
        <v>84</v>
      </c>
      <c r="Q27" s="34">
        <v>380</v>
      </c>
      <c r="R27" s="35"/>
      <c r="S27" s="32" t="s">
        <v>91</v>
      </c>
      <c r="T27" s="34">
        <v>358</v>
      </c>
      <c r="U27" s="35"/>
      <c r="V27" s="32" t="s">
        <v>108</v>
      </c>
      <c r="W27" s="34">
        <v>185</v>
      </c>
      <c r="X27" s="35"/>
      <c r="Y27" s="32" t="s">
        <v>86</v>
      </c>
      <c r="Z27" s="34">
        <v>156</v>
      </c>
    </row>
    <row r="28" spans="1:26" s="8" customFormat="1" ht="12" customHeight="1" x14ac:dyDescent="0.15">
      <c r="A28" s="40"/>
      <c r="B28" s="40"/>
      <c r="C28" s="64" t="s">
        <v>34</v>
      </c>
      <c r="D28" s="64"/>
      <c r="E28" s="13">
        <v>16</v>
      </c>
      <c r="F28" s="33"/>
      <c r="G28" s="32" t="s">
        <v>95</v>
      </c>
      <c r="H28" s="34">
        <v>3436</v>
      </c>
      <c r="I28" s="35"/>
      <c r="J28" s="32" t="s">
        <v>109</v>
      </c>
      <c r="K28" s="34">
        <v>3365</v>
      </c>
      <c r="L28" s="35"/>
      <c r="M28" s="32" t="s">
        <v>111</v>
      </c>
      <c r="N28" s="34">
        <v>3180</v>
      </c>
      <c r="O28" s="35"/>
      <c r="P28" s="32" t="s">
        <v>112</v>
      </c>
      <c r="Q28" s="34">
        <v>2560</v>
      </c>
      <c r="R28" s="35"/>
      <c r="S28" s="32" t="s">
        <v>102</v>
      </c>
      <c r="T28" s="34">
        <v>1969</v>
      </c>
      <c r="U28" s="35"/>
      <c r="V28" s="32" t="s">
        <v>110</v>
      </c>
      <c r="W28" s="34">
        <v>1726</v>
      </c>
      <c r="X28" s="35"/>
      <c r="Y28" s="32" t="s">
        <v>114</v>
      </c>
      <c r="Z28" s="34">
        <v>1622</v>
      </c>
    </row>
    <row r="29" spans="1:26" s="8" customFormat="1" ht="12" customHeight="1" x14ac:dyDescent="0.15">
      <c r="A29" s="40"/>
      <c r="B29" s="40"/>
      <c r="C29" s="40"/>
      <c r="D29" s="40" t="s">
        <v>35</v>
      </c>
      <c r="E29" s="13">
        <v>17</v>
      </c>
      <c r="F29" s="33"/>
      <c r="G29" s="32" t="s">
        <v>95</v>
      </c>
      <c r="H29" s="34">
        <v>3381</v>
      </c>
      <c r="I29" s="35"/>
      <c r="J29" s="32" t="s">
        <v>109</v>
      </c>
      <c r="K29" s="34">
        <v>2725</v>
      </c>
      <c r="L29" s="35"/>
      <c r="M29" s="32" t="s">
        <v>110</v>
      </c>
      <c r="N29" s="34">
        <v>1726</v>
      </c>
      <c r="O29" s="35"/>
      <c r="P29" s="32" t="s">
        <v>111</v>
      </c>
      <c r="Q29" s="34">
        <v>1722</v>
      </c>
      <c r="R29" s="35"/>
      <c r="S29" s="32" t="s">
        <v>112</v>
      </c>
      <c r="T29" s="34">
        <v>1576</v>
      </c>
      <c r="U29" s="35"/>
      <c r="V29" s="32" t="s">
        <v>113</v>
      </c>
      <c r="W29" s="34">
        <v>1505</v>
      </c>
      <c r="X29" s="35"/>
      <c r="Y29" s="32" t="s">
        <v>86</v>
      </c>
      <c r="Z29" s="34">
        <v>1087</v>
      </c>
    </row>
    <row r="30" spans="1:26" s="8" customFormat="1" ht="12" customHeight="1" x14ac:dyDescent="0.15">
      <c r="A30" s="40"/>
      <c r="B30" s="40"/>
      <c r="C30" s="40"/>
      <c r="D30" s="40"/>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40"/>
      <c r="B31" s="40"/>
      <c r="C31" s="40"/>
      <c r="D31" s="40" t="s">
        <v>36</v>
      </c>
      <c r="E31" s="13">
        <v>18</v>
      </c>
      <c r="F31" s="33"/>
      <c r="G31" s="32" t="s">
        <v>111</v>
      </c>
      <c r="H31" s="34">
        <v>1458</v>
      </c>
      <c r="I31" s="35"/>
      <c r="J31" s="32" t="s">
        <v>102</v>
      </c>
      <c r="K31" s="34">
        <v>1381</v>
      </c>
      <c r="L31" s="35"/>
      <c r="M31" s="32" t="s">
        <v>114</v>
      </c>
      <c r="N31" s="34">
        <v>1369</v>
      </c>
      <c r="O31" s="35"/>
      <c r="P31" s="32" t="s">
        <v>112</v>
      </c>
      <c r="Q31" s="34">
        <v>984</v>
      </c>
      <c r="R31" s="35"/>
      <c r="S31" s="32" t="s">
        <v>89</v>
      </c>
      <c r="T31" s="34">
        <v>738</v>
      </c>
      <c r="U31" s="35"/>
      <c r="V31" s="32" t="s">
        <v>109</v>
      </c>
      <c r="W31" s="34">
        <v>640</v>
      </c>
      <c r="X31" s="35"/>
      <c r="Y31" s="32" t="s">
        <v>115</v>
      </c>
      <c r="Z31" s="34">
        <v>465</v>
      </c>
    </row>
    <row r="32" spans="1:26" s="8" customFormat="1" ht="12" customHeight="1" x14ac:dyDescent="0.15">
      <c r="A32" s="40"/>
      <c r="B32" s="40"/>
      <c r="C32" s="64" t="s">
        <v>37</v>
      </c>
      <c r="D32" s="64"/>
      <c r="E32" s="13">
        <v>19</v>
      </c>
      <c r="F32" s="33"/>
      <c r="G32" s="32" t="s">
        <v>116</v>
      </c>
      <c r="H32" s="34">
        <v>11048</v>
      </c>
      <c r="I32" s="35"/>
      <c r="J32" s="32" t="s">
        <v>111</v>
      </c>
      <c r="K32" s="34">
        <v>2457</v>
      </c>
      <c r="L32" s="35"/>
      <c r="M32" s="32" t="s">
        <v>80</v>
      </c>
      <c r="N32" s="34">
        <v>2366</v>
      </c>
      <c r="O32" s="35"/>
      <c r="P32" s="32" t="s">
        <v>102</v>
      </c>
      <c r="Q32" s="34">
        <v>1371</v>
      </c>
      <c r="R32" s="35"/>
      <c r="S32" s="32" t="s">
        <v>106</v>
      </c>
      <c r="T32" s="34">
        <v>978</v>
      </c>
      <c r="U32" s="35"/>
      <c r="V32" s="32" t="s">
        <v>82</v>
      </c>
      <c r="W32" s="34">
        <v>655.72900000000004</v>
      </c>
      <c r="X32" s="35"/>
      <c r="Y32" s="32" t="s">
        <v>112</v>
      </c>
      <c r="Z32" s="34">
        <v>571</v>
      </c>
    </row>
    <row r="33" spans="1:26" s="8" customFormat="1" ht="12" customHeight="1" x14ac:dyDescent="0.15">
      <c r="A33" s="40"/>
      <c r="B33" s="40"/>
      <c r="C33" s="64" t="s">
        <v>38</v>
      </c>
      <c r="D33" s="64"/>
      <c r="E33" s="13">
        <v>20</v>
      </c>
      <c r="F33" s="33"/>
      <c r="G33" s="32" t="s">
        <v>86</v>
      </c>
      <c r="H33" s="34">
        <v>15923</v>
      </c>
      <c r="I33" s="35"/>
      <c r="J33" s="32" t="s">
        <v>109</v>
      </c>
      <c r="K33" s="34">
        <v>13380</v>
      </c>
      <c r="L33" s="35"/>
      <c r="M33" s="32" t="s">
        <v>110</v>
      </c>
      <c r="N33" s="34">
        <v>9670.2999999999993</v>
      </c>
      <c r="O33" s="35"/>
      <c r="P33" s="32" t="s">
        <v>111</v>
      </c>
      <c r="Q33" s="34">
        <v>9646</v>
      </c>
      <c r="R33" s="35"/>
      <c r="S33" s="32" t="s">
        <v>95</v>
      </c>
      <c r="T33" s="34">
        <v>7103</v>
      </c>
      <c r="U33" s="35"/>
      <c r="V33" s="32" t="s">
        <v>112</v>
      </c>
      <c r="W33" s="34">
        <v>6647</v>
      </c>
      <c r="X33" s="35"/>
      <c r="Y33" s="32" t="s">
        <v>80</v>
      </c>
      <c r="Z33" s="34">
        <v>5987</v>
      </c>
    </row>
    <row r="34" spans="1:26" s="8" customFormat="1" ht="12" customHeight="1" x14ac:dyDescent="0.15">
      <c r="A34" s="40"/>
      <c r="B34" s="40"/>
      <c r="C34" s="64" t="s">
        <v>39</v>
      </c>
      <c r="D34" s="64"/>
      <c r="E34" s="13">
        <v>21</v>
      </c>
      <c r="F34" s="33"/>
      <c r="G34" s="32" t="s">
        <v>113</v>
      </c>
      <c r="H34" s="34">
        <v>2692.3510000000001</v>
      </c>
      <c r="I34" s="35"/>
      <c r="J34" s="32" t="s">
        <v>94</v>
      </c>
      <c r="K34" s="34">
        <v>2088.4</v>
      </c>
      <c r="L34" s="35"/>
      <c r="M34" s="32" t="s">
        <v>117</v>
      </c>
      <c r="N34" s="34">
        <v>1871</v>
      </c>
      <c r="O34" s="35"/>
      <c r="P34" s="32" t="s">
        <v>105</v>
      </c>
      <c r="Q34" s="34" t="s">
        <v>127</v>
      </c>
      <c r="R34" s="35"/>
      <c r="S34" s="32" t="s">
        <v>109</v>
      </c>
      <c r="T34" s="34">
        <v>1331</v>
      </c>
      <c r="U34" s="35"/>
      <c r="V34" s="32" t="s">
        <v>114</v>
      </c>
      <c r="W34" s="34">
        <v>1034</v>
      </c>
      <c r="X34" s="35"/>
      <c r="Y34" s="32" t="s">
        <v>118</v>
      </c>
      <c r="Z34" s="34">
        <v>1031</v>
      </c>
    </row>
    <row r="35" spans="1:26" s="8" customFormat="1" ht="12" customHeight="1" x14ac:dyDescent="0.15">
      <c r="A35" s="40"/>
      <c r="B35" s="40"/>
      <c r="C35" s="64" t="s">
        <v>40</v>
      </c>
      <c r="D35" s="64"/>
      <c r="E35" s="13">
        <v>22</v>
      </c>
      <c r="F35" s="33"/>
      <c r="G35" s="32" t="s">
        <v>80</v>
      </c>
      <c r="H35" s="34">
        <v>4453.8969999999999</v>
      </c>
      <c r="I35" s="35"/>
      <c r="J35" s="32" t="s">
        <v>110</v>
      </c>
      <c r="K35" s="34">
        <v>1881</v>
      </c>
      <c r="L35" s="35"/>
      <c r="M35" s="32" t="s">
        <v>113</v>
      </c>
      <c r="N35" s="34">
        <v>896.78</v>
      </c>
      <c r="O35" s="35"/>
      <c r="P35" s="32" t="s">
        <v>119</v>
      </c>
      <c r="Q35" s="34">
        <v>765</v>
      </c>
      <c r="R35" s="35"/>
      <c r="S35" s="32" t="s">
        <v>84</v>
      </c>
      <c r="T35" s="34">
        <v>754</v>
      </c>
      <c r="U35" s="35"/>
      <c r="V35" s="32" t="s">
        <v>82</v>
      </c>
      <c r="W35" s="34">
        <v>569.76</v>
      </c>
      <c r="X35" s="35"/>
      <c r="Y35" s="32" t="s">
        <v>103</v>
      </c>
      <c r="Z35" s="34">
        <v>465</v>
      </c>
    </row>
    <row r="36" spans="1:26" s="8" customFormat="1" ht="12" customHeight="1" x14ac:dyDescent="0.15">
      <c r="A36" s="40"/>
      <c r="B36" s="40"/>
      <c r="C36" s="40"/>
      <c r="D36" s="40"/>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40"/>
      <c r="B37" s="40"/>
      <c r="C37" s="64" t="s">
        <v>41</v>
      </c>
      <c r="D37" s="64"/>
      <c r="E37" s="13">
        <v>23</v>
      </c>
      <c r="F37" s="33"/>
      <c r="G37" s="32" t="s">
        <v>80</v>
      </c>
      <c r="H37" s="34">
        <v>2366</v>
      </c>
      <c r="I37" s="35"/>
      <c r="J37" s="32" t="s">
        <v>110</v>
      </c>
      <c r="K37" s="34">
        <v>910</v>
      </c>
      <c r="L37" s="35"/>
      <c r="M37" s="32" t="s">
        <v>119</v>
      </c>
      <c r="N37" s="34">
        <v>713</v>
      </c>
      <c r="O37" s="35"/>
      <c r="P37" s="32" t="s">
        <v>84</v>
      </c>
      <c r="Q37" s="34">
        <v>572</v>
      </c>
      <c r="R37" s="35"/>
      <c r="S37" s="32" t="s">
        <v>103</v>
      </c>
      <c r="T37" s="34">
        <v>407</v>
      </c>
      <c r="U37" s="35"/>
      <c r="V37" s="32" t="s">
        <v>82</v>
      </c>
      <c r="W37" s="34">
        <v>387.88</v>
      </c>
      <c r="X37" s="35"/>
      <c r="Y37" s="32" t="s">
        <v>83</v>
      </c>
      <c r="Z37" s="34">
        <v>119</v>
      </c>
    </row>
    <row r="38" spans="1:26" s="8" customFormat="1" ht="12" customHeight="1" x14ac:dyDescent="0.15">
      <c r="A38" s="40"/>
      <c r="B38" s="40"/>
      <c r="C38" s="64" t="s">
        <v>42</v>
      </c>
      <c r="D38" s="64"/>
      <c r="E38" s="13">
        <v>24</v>
      </c>
      <c r="F38" s="33"/>
      <c r="G38" s="32" t="s">
        <v>94</v>
      </c>
      <c r="H38" s="34">
        <v>1259.7</v>
      </c>
      <c r="I38" s="35"/>
      <c r="J38" s="32" t="s">
        <v>80</v>
      </c>
      <c r="K38" s="34">
        <v>822</v>
      </c>
      <c r="L38" s="35"/>
      <c r="M38" s="32" t="s">
        <v>108</v>
      </c>
      <c r="N38" s="34">
        <v>635</v>
      </c>
      <c r="O38" s="35"/>
      <c r="P38" s="32" t="s">
        <v>103</v>
      </c>
      <c r="Q38" s="34">
        <v>604</v>
      </c>
      <c r="R38" s="35"/>
      <c r="S38" s="32" t="s">
        <v>86</v>
      </c>
      <c r="T38" s="34">
        <v>376</v>
      </c>
      <c r="U38" s="35"/>
      <c r="V38" s="32" t="s">
        <v>110</v>
      </c>
      <c r="W38" s="34">
        <v>278.3</v>
      </c>
      <c r="X38" s="35"/>
      <c r="Y38" s="32" t="s">
        <v>120</v>
      </c>
      <c r="Z38" s="34">
        <v>258</v>
      </c>
    </row>
    <row r="39" spans="1:26" s="8" customFormat="1" ht="12" customHeight="1" x14ac:dyDescent="0.15">
      <c r="A39" s="40"/>
      <c r="B39" s="40"/>
      <c r="C39" s="64" t="s">
        <v>43</v>
      </c>
      <c r="D39" s="64"/>
      <c r="E39" s="13">
        <v>25</v>
      </c>
      <c r="F39" s="33"/>
      <c r="G39" s="32" t="s">
        <v>119</v>
      </c>
      <c r="H39" s="34">
        <v>1302</v>
      </c>
      <c r="I39" s="35"/>
      <c r="J39" s="32" t="s">
        <v>80</v>
      </c>
      <c r="K39" s="34">
        <v>986</v>
      </c>
      <c r="L39" s="35"/>
      <c r="M39" s="32" t="s">
        <v>87</v>
      </c>
      <c r="N39" s="34">
        <v>576.1</v>
      </c>
      <c r="O39" s="35"/>
      <c r="P39" s="32" t="s">
        <v>82</v>
      </c>
      <c r="Q39" s="34">
        <v>271.42</v>
      </c>
      <c r="R39" s="35"/>
      <c r="S39" s="32" t="s">
        <v>112</v>
      </c>
      <c r="T39" s="34">
        <v>180</v>
      </c>
      <c r="U39" s="35"/>
      <c r="V39" s="32" t="s">
        <v>116</v>
      </c>
      <c r="W39" s="34">
        <v>140</v>
      </c>
      <c r="X39" s="35"/>
      <c r="Y39" s="32" t="s">
        <v>84</v>
      </c>
      <c r="Z39" s="34">
        <v>120</v>
      </c>
    </row>
    <row r="40" spans="1:26" s="8" customFormat="1" ht="12" customHeight="1" x14ac:dyDescent="0.15">
      <c r="A40" s="40"/>
      <c r="B40" s="40"/>
      <c r="C40" s="64" t="s">
        <v>44</v>
      </c>
      <c r="D40" s="64"/>
      <c r="E40" s="13">
        <v>26</v>
      </c>
      <c r="F40" s="33"/>
      <c r="G40" s="32" t="s">
        <v>82</v>
      </c>
      <c r="H40" s="34">
        <v>20709.162</v>
      </c>
      <c r="I40" s="35"/>
      <c r="J40" s="32" t="s">
        <v>80</v>
      </c>
      <c r="K40" s="34">
        <v>20542.882000000001</v>
      </c>
      <c r="L40" s="35"/>
      <c r="M40" s="32" t="s">
        <v>83</v>
      </c>
      <c r="N40" s="34">
        <v>13589.5</v>
      </c>
      <c r="O40" s="35"/>
      <c r="P40" s="32" t="s">
        <v>84</v>
      </c>
      <c r="Q40" s="34">
        <v>13239</v>
      </c>
      <c r="R40" s="35"/>
      <c r="S40" s="32" t="s">
        <v>85</v>
      </c>
      <c r="T40" s="34">
        <v>9244.3029999999999</v>
      </c>
      <c r="U40" s="35"/>
      <c r="V40" s="32" t="s">
        <v>103</v>
      </c>
      <c r="W40" s="34">
        <v>4871</v>
      </c>
      <c r="X40" s="35"/>
      <c r="Y40" s="32" t="s">
        <v>110</v>
      </c>
      <c r="Z40" s="34">
        <v>4359.8999999999996</v>
      </c>
    </row>
    <row r="41" spans="1:26" s="8" customFormat="1" ht="12" customHeight="1" x14ac:dyDescent="0.15">
      <c r="A41" s="40"/>
      <c r="B41" s="40"/>
      <c r="C41" s="64" t="s">
        <v>45</v>
      </c>
      <c r="D41" s="64"/>
      <c r="E41" s="13">
        <v>27</v>
      </c>
      <c r="F41" s="33"/>
      <c r="G41" s="32" t="s">
        <v>80</v>
      </c>
      <c r="H41" s="34">
        <v>9839.7939999999999</v>
      </c>
      <c r="I41" s="35"/>
      <c r="J41" s="32" t="s">
        <v>121</v>
      </c>
      <c r="K41" s="34">
        <v>3576</v>
      </c>
      <c r="L41" s="35"/>
      <c r="M41" s="32" t="s">
        <v>122</v>
      </c>
      <c r="N41" s="34">
        <v>2667.1</v>
      </c>
      <c r="O41" s="35"/>
      <c r="P41" s="32" t="s">
        <v>82</v>
      </c>
      <c r="Q41" s="34">
        <v>1631.32</v>
      </c>
      <c r="R41" s="35"/>
      <c r="S41" s="32" t="s">
        <v>86</v>
      </c>
      <c r="T41" s="34">
        <v>1576</v>
      </c>
      <c r="U41" s="35"/>
      <c r="V41" s="32" t="s">
        <v>89</v>
      </c>
      <c r="W41" s="34">
        <v>1069</v>
      </c>
      <c r="X41" s="35"/>
      <c r="Y41" s="32" t="s">
        <v>85</v>
      </c>
      <c r="Z41" s="34">
        <v>959.66600000000005</v>
      </c>
    </row>
    <row r="42" spans="1:26" s="8" customFormat="1" ht="12" customHeight="1" x14ac:dyDescent="0.15">
      <c r="A42" s="40"/>
      <c r="B42" s="40"/>
      <c r="C42" s="40"/>
      <c r="D42" s="40"/>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40"/>
      <c r="B43" s="40"/>
      <c r="C43" s="64" t="s">
        <v>46</v>
      </c>
      <c r="D43" s="64"/>
      <c r="E43" s="13">
        <v>28</v>
      </c>
      <c r="F43" s="33"/>
      <c r="G43" s="32" t="s">
        <v>80</v>
      </c>
      <c r="H43" s="34">
        <v>24981.592000000001</v>
      </c>
      <c r="I43" s="35"/>
      <c r="J43" s="32" t="s">
        <v>83</v>
      </c>
      <c r="K43" s="34">
        <v>6712</v>
      </c>
      <c r="L43" s="35"/>
      <c r="M43" s="32" t="s">
        <v>87</v>
      </c>
      <c r="N43" s="34">
        <v>4608.8999999999996</v>
      </c>
      <c r="O43" s="35"/>
      <c r="P43" s="32" t="s">
        <v>85</v>
      </c>
      <c r="Q43" s="34">
        <v>2685.672</v>
      </c>
      <c r="R43" s="35"/>
      <c r="S43" s="32" t="s">
        <v>82</v>
      </c>
      <c r="T43" s="34">
        <v>2610.9699999999998</v>
      </c>
      <c r="U43" s="35"/>
      <c r="V43" s="32" t="s">
        <v>90</v>
      </c>
      <c r="W43" s="34">
        <v>1870</v>
      </c>
      <c r="X43" s="35"/>
      <c r="Y43" s="32" t="s">
        <v>91</v>
      </c>
      <c r="Z43" s="34">
        <v>705</v>
      </c>
    </row>
    <row r="44" spans="1:26" s="8" customFormat="1" ht="12" customHeight="1" x14ac:dyDescent="0.15">
      <c r="A44" s="40"/>
      <c r="B44" s="40"/>
      <c r="C44" s="64" t="s">
        <v>47</v>
      </c>
      <c r="D44" s="64"/>
      <c r="E44" s="13">
        <v>29</v>
      </c>
      <c r="F44" s="33"/>
      <c r="G44" s="32" t="s">
        <v>80</v>
      </c>
      <c r="H44" s="34">
        <v>8762</v>
      </c>
      <c r="I44" s="35"/>
      <c r="J44" s="32" t="s">
        <v>86</v>
      </c>
      <c r="K44" s="34">
        <v>5076</v>
      </c>
      <c r="L44" s="35"/>
      <c r="M44" s="32" t="s">
        <v>85</v>
      </c>
      <c r="N44" s="34">
        <v>2549.9589999999998</v>
      </c>
      <c r="O44" s="35"/>
      <c r="P44" s="32" t="s">
        <v>83</v>
      </c>
      <c r="Q44" s="34">
        <v>2479.1999999999998</v>
      </c>
      <c r="R44" s="35"/>
      <c r="S44" s="32" t="s">
        <v>107</v>
      </c>
      <c r="T44" s="34">
        <v>2326</v>
      </c>
      <c r="U44" s="35"/>
      <c r="V44" s="32" t="s">
        <v>90</v>
      </c>
      <c r="W44" s="34">
        <v>1783</v>
      </c>
      <c r="X44" s="35"/>
      <c r="Y44" s="32" t="s">
        <v>82</v>
      </c>
      <c r="Z44" s="34">
        <v>1673.23</v>
      </c>
    </row>
    <row r="45" spans="1:26" s="8" customFormat="1" ht="12" customHeight="1" x14ac:dyDescent="0.15">
      <c r="A45" s="40"/>
      <c r="B45" s="40"/>
      <c r="C45" s="40"/>
      <c r="D45" s="40" t="s">
        <v>48</v>
      </c>
      <c r="E45" s="13">
        <v>30</v>
      </c>
      <c r="F45" s="33"/>
      <c r="G45" s="32" t="s">
        <v>86</v>
      </c>
      <c r="H45" s="34">
        <v>4141</v>
      </c>
      <c r="I45" s="35"/>
      <c r="J45" s="32" t="s">
        <v>107</v>
      </c>
      <c r="K45" s="34">
        <v>1738</v>
      </c>
      <c r="L45" s="35"/>
      <c r="M45" s="32" t="s">
        <v>80</v>
      </c>
      <c r="N45" s="34">
        <v>903</v>
      </c>
      <c r="O45" s="35"/>
      <c r="P45" s="32" t="s">
        <v>110</v>
      </c>
      <c r="Q45" s="34">
        <v>353</v>
      </c>
      <c r="R45" s="35"/>
      <c r="S45" s="32" t="s">
        <v>84</v>
      </c>
      <c r="T45" s="34">
        <v>341</v>
      </c>
      <c r="U45" s="35"/>
      <c r="V45" s="32" t="s">
        <v>82</v>
      </c>
      <c r="W45" s="34">
        <v>304</v>
      </c>
      <c r="X45" s="35"/>
      <c r="Y45" s="32" t="s">
        <v>87</v>
      </c>
      <c r="Z45" s="34">
        <v>221.7</v>
      </c>
    </row>
    <row r="46" spans="1:26" s="8" customFormat="1" ht="12" customHeight="1" x14ac:dyDescent="0.15">
      <c r="A46" s="40"/>
      <c r="B46" s="40"/>
      <c r="C46" s="40"/>
      <c r="D46" s="40" t="s">
        <v>49</v>
      </c>
      <c r="E46" s="13">
        <v>31</v>
      </c>
      <c r="F46" s="33"/>
      <c r="G46" s="32" t="s">
        <v>80</v>
      </c>
      <c r="H46" s="34">
        <v>1264</v>
      </c>
      <c r="I46" s="35"/>
      <c r="J46" s="32" t="s">
        <v>83</v>
      </c>
      <c r="K46" s="34">
        <v>610</v>
      </c>
      <c r="L46" s="35"/>
      <c r="M46" s="32" t="s">
        <v>90</v>
      </c>
      <c r="N46" s="34">
        <v>535</v>
      </c>
      <c r="O46" s="35"/>
      <c r="P46" s="32" t="s">
        <v>123</v>
      </c>
      <c r="Q46" s="34">
        <v>155</v>
      </c>
      <c r="R46" s="35"/>
      <c r="S46" s="32" t="s">
        <v>87</v>
      </c>
      <c r="T46" s="34">
        <v>143.5</v>
      </c>
      <c r="U46" s="35"/>
      <c r="V46" s="32" t="s">
        <v>107</v>
      </c>
      <c r="W46" s="34">
        <v>130</v>
      </c>
      <c r="X46" s="35"/>
      <c r="Y46" s="32" t="s">
        <v>93</v>
      </c>
      <c r="Z46" s="34">
        <v>83</v>
      </c>
    </row>
    <row r="47" spans="1:26" s="8" customFormat="1" ht="12" customHeight="1" x14ac:dyDescent="0.15">
      <c r="A47" s="40"/>
      <c r="B47" s="40"/>
      <c r="C47" s="40"/>
      <c r="D47" s="40" t="s">
        <v>50</v>
      </c>
      <c r="E47" s="13">
        <v>32</v>
      </c>
      <c r="F47" s="33"/>
      <c r="G47" s="32" t="s">
        <v>80</v>
      </c>
      <c r="H47" s="34">
        <v>6595</v>
      </c>
      <c r="I47" s="35"/>
      <c r="J47" s="32" t="s">
        <v>85</v>
      </c>
      <c r="K47" s="34">
        <v>2446.9589999999998</v>
      </c>
      <c r="L47" s="35"/>
      <c r="M47" s="32" t="s">
        <v>83</v>
      </c>
      <c r="N47" s="34">
        <v>1672.2</v>
      </c>
      <c r="O47" s="35"/>
      <c r="P47" s="32" t="s">
        <v>82</v>
      </c>
      <c r="Q47" s="34">
        <v>1351.23</v>
      </c>
      <c r="R47" s="35"/>
      <c r="S47" s="32" t="s">
        <v>90</v>
      </c>
      <c r="T47" s="34">
        <v>1205</v>
      </c>
      <c r="U47" s="35"/>
      <c r="V47" s="32" t="s">
        <v>86</v>
      </c>
      <c r="W47" s="34">
        <v>935</v>
      </c>
      <c r="X47" s="35"/>
      <c r="Y47" s="32" t="s">
        <v>106</v>
      </c>
      <c r="Z47" s="34">
        <v>841</v>
      </c>
    </row>
    <row r="48" spans="1:26" s="8" customFormat="1" ht="12" customHeight="1" x14ac:dyDescent="0.15">
      <c r="A48" s="40"/>
      <c r="B48" s="40"/>
      <c r="C48" s="40"/>
      <c r="D48" s="40"/>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40"/>
      <c r="B49" s="40"/>
      <c r="C49" s="64" t="s">
        <v>51</v>
      </c>
      <c r="D49" s="64"/>
      <c r="E49" s="13">
        <v>33</v>
      </c>
      <c r="F49" s="33"/>
      <c r="G49" s="32" t="s">
        <v>80</v>
      </c>
      <c r="H49" s="34">
        <v>8039.7780000000002</v>
      </c>
      <c r="I49" s="35"/>
      <c r="J49" s="32" t="s">
        <v>83</v>
      </c>
      <c r="K49" s="34">
        <v>1405</v>
      </c>
      <c r="L49" s="35"/>
      <c r="M49" s="32" t="s">
        <v>90</v>
      </c>
      <c r="N49" s="34">
        <v>670</v>
      </c>
      <c r="O49" s="35"/>
      <c r="P49" s="32" t="s">
        <v>124</v>
      </c>
      <c r="Q49" s="34">
        <v>555</v>
      </c>
      <c r="R49" s="35"/>
      <c r="S49" s="32" t="s">
        <v>103</v>
      </c>
      <c r="T49" s="34">
        <v>480</v>
      </c>
      <c r="U49" s="35"/>
      <c r="V49" s="32" t="s">
        <v>82</v>
      </c>
      <c r="W49" s="34">
        <v>412.3</v>
      </c>
      <c r="X49" s="35"/>
      <c r="Y49" s="32" t="s">
        <v>87</v>
      </c>
      <c r="Z49" s="34">
        <v>385</v>
      </c>
    </row>
    <row r="50" spans="1:26" s="8" customFormat="1" ht="12" customHeight="1" x14ac:dyDescent="0.15">
      <c r="A50" s="40"/>
      <c r="B50" s="40"/>
      <c r="C50" s="64" t="s">
        <v>52</v>
      </c>
      <c r="D50" s="64"/>
      <c r="E50" s="13">
        <v>34</v>
      </c>
      <c r="F50" s="33"/>
      <c r="G50" s="32" t="s">
        <v>80</v>
      </c>
      <c r="H50" s="34">
        <v>8211.8410000000003</v>
      </c>
      <c r="I50" s="35"/>
      <c r="J50" s="32" t="s">
        <v>82</v>
      </c>
      <c r="K50" s="34">
        <v>2121</v>
      </c>
      <c r="L50" s="35"/>
      <c r="M50" s="32" t="s">
        <v>83</v>
      </c>
      <c r="N50" s="34">
        <v>1654</v>
      </c>
      <c r="O50" s="35"/>
      <c r="P50" s="32" t="s">
        <v>87</v>
      </c>
      <c r="Q50" s="34">
        <v>1255.9000000000001</v>
      </c>
      <c r="R50" s="35"/>
      <c r="S50" s="32" t="s">
        <v>85</v>
      </c>
      <c r="T50" s="34">
        <v>1090.17</v>
      </c>
      <c r="U50" s="35"/>
      <c r="V50" s="32" t="s">
        <v>91</v>
      </c>
      <c r="W50" s="34">
        <v>986</v>
      </c>
      <c r="X50" s="35"/>
      <c r="Y50" s="32" t="s">
        <v>113</v>
      </c>
      <c r="Z50" s="34">
        <v>961.22299999999996</v>
      </c>
    </row>
    <row r="51" spans="1:26" s="8" customFormat="1" ht="12" customHeight="1" x14ac:dyDescent="0.15">
      <c r="A51" s="40"/>
      <c r="B51" s="40"/>
      <c r="C51" s="64" t="s">
        <v>53</v>
      </c>
      <c r="D51" s="64"/>
      <c r="E51" s="13">
        <v>35</v>
      </c>
      <c r="F51" s="33"/>
      <c r="G51" s="32" t="s">
        <v>84</v>
      </c>
      <c r="H51" s="34">
        <v>1263</v>
      </c>
      <c r="I51" s="35"/>
      <c r="J51" s="32" t="s">
        <v>89</v>
      </c>
      <c r="K51" s="34">
        <v>768</v>
      </c>
      <c r="L51" s="35"/>
      <c r="M51" s="32" t="s">
        <v>80</v>
      </c>
      <c r="N51" s="34">
        <v>293</v>
      </c>
      <c r="O51" s="35"/>
      <c r="P51" s="32" t="s">
        <v>112</v>
      </c>
      <c r="Q51" s="34">
        <v>107</v>
      </c>
      <c r="R51" s="35"/>
      <c r="S51" s="32" t="s">
        <v>82</v>
      </c>
      <c r="T51" s="34">
        <v>55.54</v>
      </c>
      <c r="U51" s="35"/>
      <c r="V51" s="32" t="s">
        <v>115</v>
      </c>
      <c r="W51" s="34">
        <v>53</v>
      </c>
      <c r="X51" s="35"/>
      <c r="Y51" s="32" t="s">
        <v>121</v>
      </c>
      <c r="Z51" s="34">
        <v>16</v>
      </c>
    </row>
    <row r="52" spans="1:26" s="8" customFormat="1" ht="12" customHeight="1" x14ac:dyDescent="0.15">
      <c r="A52" s="40"/>
      <c r="B52" s="40"/>
      <c r="C52" s="64" t="s">
        <v>54</v>
      </c>
      <c r="D52" s="64"/>
      <c r="E52" s="13">
        <v>36</v>
      </c>
      <c r="F52" s="33"/>
      <c r="G52" s="32" t="s">
        <v>90</v>
      </c>
      <c r="H52" s="34">
        <v>2748</v>
      </c>
      <c r="I52" s="35"/>
      <c r="J52" s="32" t="s">
        <v>89</v>
      </c>
      <c r="K52" s="34">
        <v>2474</v>
      </c>
      <c r="L52" s="35"/>
      <c r="M52" s="32" t="s">
        <v>122</v>
      </c>
      <c r="N52" s="34">
        <v>1782</v>
      </c>
      <c r="O52" s="35"/>
      <c r="P52" s="32" t="s">
        <v>120</v>
      </c>
      <c r="Q52" s="34">
        <v>1707</v>
      </c>
      <c r="R52" s="35"/>
      <c r="S52" s="32" t="s">
        <v>85</v>
      </c>
      <c r="T52" s="34">
        <v>1643</v>
      </c>
      <c r="U52" s="35"/>
      <c r="V52" s="32" t="s">
        <v>82</v>
      </c>
      <c r="W52" s="34">
        <v>1572</v>
      </c>
      <c r="X52" s="35"/>
      <c r="Y52" s="32" t="s">
        <v>113</v>
      </c>
      <c r="Z52" s="34">
        <v>1398</v>
      </c>
    </row>
    <row r="53" spans="1:26" s="8" customFormat="1" ht="12" customHeight="1" x14ac:dyDescent="0.15">
      <c r="A53" s="40"/>
      <c r="B53" s="40"/>
      <c r="C53" s="64" t="s">
        <v>55</v>
      </c>
      <c r="D53" s="64"/>
      <c r="E53" s="13">
        <v>37</v>
      </c>
      <c r="F53" s="33"/>
      <c r="G53" s="32" t="s">
        <v>85</v>
      </c>
      <c r="H53" s="34">
        <v>5016</v>
      </c>
      <c r="I53" s="35"/>
      <c r="J53" s="32" t="s">
        <v>82</v>
      </c>
      <c r="K53" s="34">
        <v>2429</v>
      </c>
      <c r="L53" s="35"/>
      <c r="M53" s="32" t="s">
        <v>89</v>
      </c>
      <c r="N53" s="34">
        <v>1937</v>
      </c>
      <c r="O53" s="35"/>
      <c r="P53" s="32" t="s">
        <v>81</v>
      </c>
      <c r="Q53" s="34">
        <v>1713</v>
      </c>
      <c r="R53" s="35"/>
      <c r="S53" s="32" t="s">
        <v>80</v>
      </c>
      <c r="T53" s="34">
        <v>1597</v>
      </c>
      <c r="U53" s="35"/>
      <c r="V53" s="32" t="s">
        <v>123</v>
      </c>
      <c r="W53" s="34">
        <v>1490</v>
      </c>
      <c r="X53" s="35"/>
      <c r="Y53" s="32" t="s">
        <v>125</v>
      </c>
      <c r="Z53" s="34">
        <v>1381.24</v>
      </c>
    </row>
    <row r="54" spans="1:26" s="8" customFormat="1" ht="12" customHeight="1" x14ac:dyDescent="0.15">
      <c r="A54" s="40"/>
      <c r="B54" s="40"/>
      <c r="C54" s="40"/>
      <c r="D54" s="40"/>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64" t="s">
        <v>56</v>
      </c>
      <c r="B55" s="64"/>
      <c r="C55" s="64"/>
      <c r="D55" s="64"/>
      <c r="E55" s="13">
        <v>38</v>
      </c>
      <c r="F55" s="33"/>
      <c r="G55" s="32" t="s">
        <v>105</v>
      </c>
      <c r="H55" s="34" t="s">
        <v>127</v>
      </c>
      <c r="I55" s="35"/>
      <c r="J55" s="32" t="s">
        <v>82</v>
      </c>
      <c r="K55" s="34">
        <v>6262.402</v>
      </c>
      <c r="L55" s="35"/>
      <c r="M55" s="32" t="s">
        <v>80</v>
      </c>
      <c r="N55" s="34">
        <v>6023.607</v>
      </c>
      <c r="O55" s="35"/>
      <c r="P55" s="32" t="s">
        <v>87</v>
      </c>
      <c r="Q55" s="34">
        <v>5320.1</v>
      </c>
      <c r="R55" s="35"/>
      <c r="S55" s="32" t="s">
        <v>107</v>
      </c>
      <c r="T55" s="34">
        <v>1858</v>
      </c>
      <c r="U55" s="35"/>
      <c r="V55" s="32" t="s">
        <v>94</v>
      </c>
      <c r="W55" s="34">
        <v>1800.3</v>
      </c>
      <c r="X55" s="35"/>
      <c r="Y55" s="32" t="s">
        <v>100</v>
      </c>
      <c r="Z55" s="34">
        <v>1533</v>
      </c>
    </row>
    <row r="56" spans="1:26" s="8" customFormat="1" ht="12" customHeight="1" x14ac:dyDescent="0.15">
      <c r="A56" s="40"/>
      <c r="B56" s="40"/>
      <c r="C56" s="64" t="s">
        <v>31</v>
      </c>
      <c r="D56" s="64"/>
      <c r="E56" s="13">
        <v>39</v>
      </c>
      <c r="F56" s="33"/>
      <c r="G56" s="32" t="s">
        <v>80</v>
      </c>
      <c r="H56" s="34">
        <v>946</v>
      </c>
      <c r="I56" s="35"/>
      <c r="J56" s="32" t="s">
        <v>101</v>
      </c>
      <c r="K56" s="34">
        <v>333</v>
      </c>
      <c r="L56" s="35"/>
      <c r="M56" s="32" t="s">
        <v>86</v>
      </c>
      <c r="N56" s="34">
        <v>295</v>
      </c>
      <c r="O56" s="35"/>
      <c r="P56" s="32" t="s">
        <v>118</v>
      </c>
      <c r="Q56" s="34">
        <v>236</v>
      </c>
      <c r="R56" s="35"/>
      <c r="S56" s="32" t="s">
        <v>84</v>
      </c>
      <c r="T56" s="34">
        <v>222</v>
      </c>
      <c r="U56" s="35"/>
      <c r="V56" s="32" t="s">
        <v>91</v>
      </c>
      <c r="W56" s="34">
        <v>193</v>
      </c>
      <c r="X56" s="35"/>
      <c r="Y56" s="32" t="s">
        <v>88</v>
      </c>
      <c r="Z56" s="34">
        <v>131.53</v>
      </c>
    </row>
    <row r="57" spans="1:26" s="8" customFormat="1" ht="12" customHeight="1" x14ac:dyDescent="0.15">
      <c r="A57" s="40"/>
      <c r="B57" s="40"/>
      <c r="C57" s="64" t="s">
        <v>32</v>
      </c>
      <c r="D57" s="64"/>
      <c r="E57" s="13">
        <v>40</v>
      </c>
      <c r="F57" s="33"/>
      <c r="G57" s="32" t="s">
        <v>80</v>
      </c>
      <c r="H57" s="34">
        <v>21</v>
      </c>
      <c r="I57" s="35"/>
      <c r="J57" s="32" t="s">
        <v>121</v>
      </c>
      <c r="K57" s="34">
        <v>19</v>
      </c>
      <c r="L57" s="35"/>
      <c r="M57" s="32" t="s">
        <v>119</v>
      </c>
      <c r="N57" s="34">
        <v>10</v>
      </c>
      <c r="O57" s="35"/>
      <c r="P57" s="32" t="s">
        <v>90</v>
      </c>
      <c r="Q57" s="34">
        <v>10</v>
      </c>
      <c r="R57" s="35"/>
      <c r="S57" s="32" t="s">
        <v>86</v>
      </c>
      <c r="T57" s="34">
        <v>9</v>
      </c>
      <c r="U57" s="35"/>
      <c r="V57" s="32" t="s">
        <v>84</v>
      </c>
      <c r="W57" s="34">
        <v>8</v>
      </c>
      <c r="X57" s="35"/>
      <c r="Y57" s="32" t="s">
        <v>87</v>
      </c>
      <c r="Z57" s="34">
        <v>6.1</v>
      </c>
    </row>
    <row r="58" spans="1:26" s="8" customFormat="1" ht="12" customHeight="1" x14ac:dyDescent="0.15">
      <c r="A58" s="40"/>
      <c r="B58" s="40"/>
      <c r="C58" s="64" t="s">
        <v>57</v>
      </c>
      <c r="D58" s="64"/>
      <c r="E58" s="13">
        <v>41</v>
      </c>
      <c r="F58" s="33"/>
      <c r="G58" s="32" t="s">
        <v>105</v>
      </c>
      <c r="H58" s="34" t="s">
        <v>127</v>
      </c>
      <c r="I58" s="35"/>
      <c r="J58" s="32" t="s">
        <v>82</v>
      </c>
      <c r="K58" s="34">
        <v>4311.3500000000004</v>
      </c>
      <c r="L58" s="35"/>
      <c r="M58" s="32" t="s">
        <v>125</v>
      </c>
      <c r="N58" s="34">
        <v>778.3</v>
      </c>
      <c r="O58" s="35"/>
      <c r="P58" s="32" t="s">
        <v>103</v>
      </c>
      <c r="Q58" s="34">
        <v>619</v>
      </c>
      <c r="R58" s="35"/>
      <c r="S58" s="32" t="s">
        <v>80</v>
      </c>
      <c r="T58" s="34">
        <v>579.70699999999999</v>
      </c>
      <c r="U58" s="35"/>
      <c r="V58" s="32" t="s">
        <v>89</v>
      </c>
      <c r="W58" s="34">
        <v>469</v>
      </c>
      <c r="X58" s="35"/>
      <c r="Y58" s="32" t="s">
        <v>84</v>
      </c>
      <c r="Z58" s="34">
        <v>223</v>
      </c>
    </row>
    <row r="59" spans="1:26" s="8" customFormat="1" ht="12" customHeight="1" x14ac:dyDescent="0.15">
      <c r="A59" s="40"/>
      <c r="B59" s="40"/>
      <c r="C59" s="64" t="s">
        <v>58</v>
      </c>
      <c r="D59" s="64"/>
      <c r="E59" s="13">
        <v>42</v>
      </c>
      <c r="F59" s="33"/>
      <c r="G59" s="32" t="s">
        <v>105</v>
      </c>
      <c r="H59" s="34" t="s">
        <v>127</v>
      </c>
      <c r="I59" s="35"/>
      <c r="J59" s="32" t="s">
        <v>80</v>
      </c>
      <c r="K59" s="34">
        <v>1257.9000000000001</v>
      </c>
      <c r="L59" s="35"/>
      <c r="M59" s="32" t="s">
        <v>94</v>
      </c>
      <c r="N59" s="34">
        <v>393</v>
      </c>
      <c r="O59" s="35"/>
      <c r="P59" s="32" t="s">
        <v>100</v>
      </c>
      <c r="Q59" s="34">
        <v>363</v>
      </c>
      <c r="R59" s="35"/>
      <c r="S59" s="32" t="s">
        <v>121</v>
      </c>
      <c r="T59" s="34">
        <v>236</v>
      </c>
      <c r="U59" s="35"/>
      <c r="V59" s="32" t="s">
        <v>103</v>
      </c>
      <c r="W59" s="34">
        <v>195</v>
      </c>
      <c r="X59" s="35"/>
      <c r="Y59" s="32" t="s">
        <v>86</v>
      </c>
      <c r="Z59" s="34">
        <v>167</v>
      </c>
    </row>
    <row r="60" spans="1:26" s="8" customFormat="1" ht="12" customHeight="1" x14ac:dyDescent="0.15">
      <c r="A60" s="40"/>
      <c r="B60" s="40"/>
      <c r="C60" s="40"/>
      <c r="D60" s="40"/>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40"/>
      <c r="B61" s="40"/>
      <c r="C61" s="64" t="s">
        <v>59</v>
      </c>
      <c r="D61" s="64"/>
      <c r="E61" s="13">
        <v>43</v>
      </c>
      <c r="F61" s="33"/>
      <c r="G61" s="32" t="s">
        <v>108</v>
      </c>
      <c r="H61" s="34">
        <v>589</v>
      </c>
      <c r="I61" s="35"/>
      <c r="J61" s="32" t="s">
        <v>80</v>
      </c>
      <c r="K61" s="34">
        <v>570</v>
      </c>
      <c r="L61" s="35"/>
      <c r="M61" s="32" t="s">
        <v>103</v>
      </c>
      <c r="N61" s="34">
        <v>544</v>
      </c>
      <c r="O61" s="35"/>
      <c r="P61" s="32" t="s">
        <v>91</v>
      </c>
      <c r="Q61" s="34">
        <v>369</v>
      </c>
      <c r="R61" s="35"/>
      <c r="S61" s="32" t="s">
        <v>107</v>
      </c>
      <c r="T61" s="34">
        <v>269</v>
      </c>
      <c r="U61" s="35"/>
      <c r="V61" s="32" t="s">
        <v>121</v>
      </c>
      <c r="W61" s="34">
        <v>169</v>
      </c>
      <c r="X61" s="35"/>
      <c r="Y61" s="32" t="s">
        <v>123</v>
      </c>
      <c r="Z61" s="34">
        <v>90</v>
      </c>
    </row>
    <row r="62" spans="1:26" s="8" customFormat="1" ht="12" customHeight="1" x14ac:dyDescent="0.15">
      <c r="A62" s="40"/>
      <c r="B62" s="40"/>
      <c r="C62" s="64" t="s">
        <v>60</v>
      </c>
      <c r="D62" s="64"/>
      <c r="E62" s="13">
        <v>44</v>
      </c>
      <c r="F62" s="33"/>
      <c r="G62" s="32" t="s">
        <v>87</v>
      </c>
      <c r="H62" s="34">
        <v>5028.7</v>
      </c>
      <c r="I62" s="35"/>
      <c r="J62" s="32" t="s">
        <v>80</v>
      </c>
      <c r="K62" s="34">
        <v>2649</v>
      </c>
      <c r="L62" s="35"/>
      <c r="M62" s="32" t="s">
        <v>82</v>
      </c>
      <c r="N62" s="34">
        <v>1698.0519999999999</v>
      </c>
      <c r="O62" s="35"/>
      <c r="P62" s="32" t="s">
        <v>107</v>
      </c>
      <c r="Q62" s="34">
        <v>1492</v>
      </c>
      <c r="R62" s="35"/>
      <c r="S62" s="32" t="s">
        <v>94</v>
      </c>
      <c r="T62" s="34">
        <v>1328.3</v>
      </c>
      <c r="U62" s="35"/>
      <c r="V62" s="32" t="s">
        <v>100</v>
      </c>
      <c r="W62" s="34">
        <v>1130</v>
      </c>
      <c r="X62" s="35"/>
      <c r="Y62" s="32" t="s">
        <v>119</v>
      </c>
      <c r="Z62" s="34">
        <v>751</v>
      </c>
    </row>
    <row r="63" spans="1:26" s="8" customFormat="1" ht="12" customHeight="1" x14ac:dyDescent="0.15">
      <c r="A63" s="40"/>
      <c r="B63" s="40"/>
      <c r="C63" s="40"/>
      <c r="D63" s="40"/>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64" t="s">
        <v>61</v>
      </c>
      <c r="B64" s="64"/>
      <c r="C64" s="64"/>
      <c r="D64" s="64"/>
      <c r="E64" s="13">
        <v>45</v>
      </c>
      <c r="F64" s="33"/>
      <c r="G64" s="32" t="s">
        <v>80</v>
      </c>
      <c r="H64" s="34">
        <v>12555.489</v>
      </c>
      <c r="I64" s="35"/>
      <c r="J64" s="32" t="s">
        <v>81</v>
      </c>
      <c r="K64" s="34">
        <v>10889</v>
      </c>
      <c r="L64" s="35"/>
      <c r="M64" s="32" t="s">
        <v>85</v>
      </c>
      <c r="N64" s="34">
        <v>5128.7719999999999</v>
      </c>
      <c r="O64" s="35"/>
      <c r="P64" s="32" t="s">
        <v>110</v>
      </c>
      <c r="Q64" s="34">
        <v>4310</v>
      </c>
      <c r="R64" s="35"/>
      <c r="S64" s="32" t="s">
        <v>122</v>
      </c>
      <c r="T64" s="34">
        <v>3265.4279999999999</v>
      </c>
      <c r="U64" s="35"/>
      <c r="V64" s="32" t="s">
        <v>105</v>
      </c>
      <c r="W64" s="34" t="s">
        <v>127</v>
      </c>
      <c r="X64" s="35"/>
      <c r="Y64" s="32" t="s">
        <v>102</v>
      </c>
      <c r="Z64" s="34">
        <v>2505</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77</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126</v>
      </c>
    </row>
    <row r="69" spans="1:26" s="39" customFormat="1" ht="12" customHeight="1" x14ac:dyDescent="0.15">
      <c r="A69" s="39" t="s">
        <v>78</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R6:S7"/>
    <mergeCell ref="T6:T7"/>
    <mergeCell ref="F6:G7"/>
    <mergeCell ref="H6:H7"/>
    <mergeCell ref="I6:J7"/>
    <mergeCell ref="K6:K7"/>
    <mergeCell ref="L6:M7"/>
    <mergeCell ref="N6:N7"/>
    <mergeCell ref="U6:V7"/>
    <mergeCell ref="W6:W7"/>
    <mergeCell ref="X6:Y7"/>
    <mergeCell ref="Z6:Z7"/>
    <mergeCell ref="R5:T5"/>
    <mergeCell ref="U5:W5"/>
    <mergeCell ref="X5:Z5"/>
    <mergeCell ref="O5:Q5"/>
    <mergeCell ref="O6:P7"/>
    <mergeCell ref="Q6:Q7"/>
    <mergeCell ref="A3:K3"/>
    <mergeCell ref="A5:E7"/>
    <mergeCell ref="F5:H5"/>
    <mergeCell ref="I5:K5"/>
    <mergeCell ref="L5:N5"/>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2020-07-27T02:19:12Z</dcterms:created>
  <dcterms:modified xsi:type="dcterms:W3CDTF">2020-07-27T05:05:01Z</dcterms:modified>
</cp:coreProperties>
</file>