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56"/>
  <workbookPr defaultThemeVersion="166925"/>
  <mc:AlternateContent xmlns:mc="http://schemas.openxmlformats.org/markup-compatibility/2006">
    <mc:Choice Requires="x15">
      <x15ac:absPath xmlns:x15ac="http://schemas.microsoft.com/office/spreadsheetml/2010/11/ac" url="Z:\gsss_root\在庫統計\帳票出力\在庫月報差替え\data\reizou\2019\month\"/>
    </mc:Choice>
  </mc:AlternateContent>
  <xr:revisionPtr revIDLastSave="0" documentId="13_ncr:1_{CFD903AC-8CA7-4CE9-8112-B3772022FE72}" xr6:coauthVersionLast="36" xr6:coauthVersionMax="36" xr10:uidLastSave="{00000000-0000-0000-0000-000000000000}"/>
  <bookViews>
    <workbookView xWindow="0" yWindow="0" windowWidth="27525" windowHeight="12105" xr2:uid="{7CACF67C-721F-40BB-AE1D-7FDE3E77A7B4}"/>
  </bookViews>
  <sheets>
    <sheet name="主要品目別月間入・出庫量及び月末在庫量表" sheetId="2" r:id="rId1"/>
    <sheet name="主要品目別月末在庫量の上位７市町表" sheetId="3" r:id="rId2"/>
  </sheets>
  <externalReferences>
    <externalReference r:id="rId3"/>
    <externalReference r:id="rId4"/>
  </externalReferences>
  <definedNames>
    <definedName name="cmdCancel_Click" localSheetId="0">[1]!cmdCancel_Click</definedName>
    <definedName name="cmdCancel_Click">[1]!cmdCancel_Click</definedName>
    <definedName name="cmdOk_Click" localSheetId="0">[1]!cmdOk_Click</definedName>
    <definedName name="cmdOk_Click">[1]!cmdOk_Click</definedName>
    <definedName name="_xlnm.Print_Area" localSheetId="0">主要品目別月間入・出庫量及び月末在庫量表!$A$1:$U$68</definedName>
    <definedName name="_xlnm.Print_Area" localSheetId="1">主要品目別月末在庫量の上位７市町表!$A$1:$Z$69</definedName>
    <definedName name="Print_Click" localSheetId="0">[2]!Print_Click</definedName>
    <definedName name="Print_Click">[2]!Print_Click</definedName>
    <definedName name="_xlnm.Print_Titles" localSheetId="0">主要品目別月間入・出庫量及び月末在庫量表!$A:$E,主要品目別月間入・出庫量及び月末在庫量表!$1:$8</definedName>
    <definedName name="_xlnm.Print_Titles" localSheetId="1">主要品目別月末在庫量の上位７市町表!$1:$8</definedName>
    <definedName name="Quit_Click" localSheetId="0">[2]!Quit_Click</definedName>
    <definedName name="Quit_Click">[2]!Quit_Click</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64" i="2" l="1"/>
  <c r="P64" i="2"/>
  <c r="L64" i="2"/>
  <c r="I64" i="2"/>
  <c r="F64" i="2"/>
  <c r="Q62" i="2"/>
  <c r="P62" i="2"/>
  <c r="L62" i="2"/>
  <c r="I62" i="2"/>
  <c r="F62" i="2"/>
  <c r="Q61" i="2"/>
  <c r="P61" i="2"/>
  <c r="O61" i="2" s="1"/>
  <c r="L61" i="2"/>
  <c r="I61" i="2"/>
  <c r="F61" i="2"/>
  <c r="Q59" i="2"/>
  <c r="P59" i="2"/>
  <c r="L59" i="2"/>
  <c r="I59" i="2"/>
  <c r="F59" i="2"/>
  <c r="Q58" i="2"/>
  <c r="P58" i="2"/>
  <c r="O58" i="2" s="1"/>
  <c r="L58" i="2"/>
  <c r="I58" i="2"/>
  <c r="F58" i="2"/>
  <c r="Q57" i="2"/>
  <c r="P57" i="2"/>
  <c r="L57" i="2"/>
  <c r="I57" i="2"/>
  <c r="F57" i="2"/>
  <c r="Q56" i="2"/>
  <c r="P56" i="2"/>
  <c r="L56" i="2"/>
  <c r="I56" i="2"/>
  <c r="F56" i="2"/>
  <c r="N55" i="2"/>
  <c r="M55" i="2"/>
  <c r="K55" i="2"/>
  <c r="J55" i="2"/>
  <c r="H55" i="2"/>
  <c r="G55" i="2"/>
  <c r="Q53" i="2"/>
  <c r="P53" i="2"/>
  <c r="L53" i="2"/>
  <c r="I53" i="2"/>
  <c r="F53" i="2"/>
  <c r="Q52" i="2"/>
  <c r="P52" i="2"/>
  <c r="L52" i="2"/>
  <c r="I52" i="2"/>
  <c r="F52" i="2"/>
  <c r="Q51" i="2"/>
  <c r="P51" i="2"/>
  <c r="L51" i="2"/>
  <c r="I51" i="2"/>
  <c r="F51" i="2"/>
  <c r="Q50" i="2"/>
  <c r="P50" i="2"/>
  <c r="L50" i="2"/>
  <c r="I50" i="2"/>
  <c r="F50" i="2"/>
  <c r="Q49" i="2"/>
  <c r="P49" i="2"/>
  <c r="O49" i="2" s="1"/>
  <c r="L49" i="2"/>
  <c r="I49" i="2"/>
  <c r="F49" i="2"/>
  <c r="Q47" i="2"/>
  <c r="P47" i="2"/>
  <c r="L47" i="2"/>
  <c r="I47" i="2"/>
  <c r="F47" i="2"/>
  <c r="Q46" i="2"/>
  <c r="P46" i="2"/>
  <c r="L46" i="2"/>
  <c r="I46" i="2"/>
  <c r="F46" i="2"/>
  <c r="Q45" i="2"/>
  <c r="P45" i="2"/>
  <c r="L45" i="2"/>
  <c r="I45" i="2"/>
  <c r="F45" i="2"/>
  <c r="N44" i="2"/>
  <c r="M44" i="2"/>
  <c r="K44" i="2"/>
  <c r="J44" i="2"/>
  <c r="H44" i="2"/>
  <c r="G44" i="2"/>
  <c r="Q43" i="2"/>
  <c r="P43" i="2"/>
  <c r="L43" i="2"/>
  <c r="I43" i="2"/>
  <c r="F43" i="2"/>
  <c r="Q41" i="2"/>
  <c r="P41" i="2"/>
  <c r="O41" i="2" s="1"/>
  <c r="L41" i="2"/>
  <c r="I41" i="2"/>
  <c r="F41" i="2"/>
  <c r="Q40" i="2"/>
  <c r="P40" i="2"/>
  <c r="L40" i="2"/>
  <c r="I40" i="2"/>
  <c r="F40" i="2"/>
  <c r="Q39" i="2"/>
  <c r="P39" i="2"/>
  <c r="L39" i="2"/>
  <c r="I39" i="2"/>
  <c r="F39" i="2"/>
  <c r="Q38" i="2"/>
  <c r="P38" i="2"/>
  <c r="L38" i="2"/>
  <c r="I38" i="2"/>
  <c r="F38" i="2"/>
  <c r="Q37" i="2"/>
  <c r="P37" i="2"/>
  <c r="L37" i="2"/>
  <c r="I37" i="2"/>
  <c r="F37" i="2"/>
  <c r="Q35" i="2"/>
  <c r="P35" i="2"/>
  <c r="O35" i="2" s="1"/>
  <c r="L35" i="2"/>
  <c r="I35" i="2"/>
  <c r="F35" i="2"/>
  <c r="Q34" i="2"/>
  <c r="P34" i="2"/>
  <c r="L34" i="2"/>
  <c r="I34" i="2"/>
  <c r="F34" i="2"/>
  <c r="Q33" i="2"/>
  <c r="P33" i="2"/>
  <c r="L33" i="2"/>
  <c r="I33" i="2"/>
  <c r="F33" i="2"/>
  <c r="Q32" i="2"/>
  <c r="P32" i="2"/>
  <c r="L32" i="2"/>
  <c r="I32" i="2"/>
  <c r="F32" i="2"/>
  <c r="Q31" i="2"/>
  <c r="P31" i="2"/>
  <c r="L31" i="2"/>
  <c r="I31" i="2"/>
  <c r="F31" i="2"/>
  <c r="Q29" i="2"/>
  <c r="P29" i="2"/>
  <c r="L29" i="2"/>
  <c r="I29" i="2"/>
  <c r="F29" i="2"/>
  <c r="N28" i="2"/>
  <c r="M28" i="2"/>
  <c r="K28" i="2"/>
  <c r="J28" i="2"/>
  <c r="H28" i="2"/>
  <c r="G28" i="2"/>
  <c r="F28" i="2" s="1"/>
  <c r="Q27" i="2"/>
  <c r="P27" i="2"/>
  <c r="L27" i="2"/>
  <c r="I27" i="2"/>
  <c r="F27" i="2"/>
  <c r="Q26" i="2"/>
  <c r="P26" i="2"/>
  <c r="L26" i="2"/>
  <c r="I26" i="2"/>
  <c r="F26" i="2"/>
  <c r="Q25" i="2"/>
  <c r="P25" i="2"/>
  <c r="L25" i="2"/>
  <c r="I25" i="2"/>
  <c r="F25" i="2"/>
  <c r="Q23" i="2"/>
  <c r="P23" i="2"/>
  <c r="L23" i="2"/>
  <c r="I23" i="2"/>
  <c r="F23" i="2"/>
  <c r="Q22" i="2"/>
  <c r="P22" i="2"/>
  <c r="L22" i="2"/>
  <c r="I22" i="2"/>
  <c r="F22" i="2"/>
  <c r="Q21" i="2"/>
  <c r="P21" i="2"/>
  <c r="L21" i="2"/>
  <c r="I21" i="2"/>
  <c r="F21" i="2"/>
  <c r="Q20" i="2"/>
  <c r="P20" i="2"/>
  <c r="L20" i="2"/>
  <c r="I20" i="2"/>
  <c r="F20" i="2"/>
  <c r="Q19" i="2"/>
  <c r="P19" i="2"/>
  <c r="L19" i="2"/>
  <c r="I19" i="2"/>
  <c r="F19" i="2"/>
  <c r="Q17" i="2"/>
  <c r="P17" i="2"/>
  <c r="O17" i="2" s="1"/>
  <c r="L17" i="2"/>
  <c r="I17" i="2"/>
  <c r="F17" i="2"/>
  <c r="Q16" i="2"/>
  <c r="P16" i="2"/>
  <c r="L16" i="2"/>
  <c r="I16" i="2"/>
  <c r="F16" i="2"/>
  <c r="Q15" i="2"/>
  <c r="P15" i="2"/>
  <c r="L15" i="2"/>
  <c r="I15" i="2"/>
  <c r="F15" i="2"/>
  <c r="N14" i="2"/>
  <c r="M14" i="2"/>
  <c r="K14" i="2"/>
  <c r="J14" i="2"/>
  <c r="H14" i="2"/>
  <c r="G14" i="2"/>
  <c r="Q11" i="2"/>
  <c r="P11" i="2"/>
  <c r="L11" i="2"/>
  <c r="I11" i="2"/>
  <c r="F11" i="2"/>
  <c r="O19" i="2" l="1"/>
  <c r="U19" i="2" s="1"/>
  <c r="O34" i="2"/>
  <c r="O15" i="2"/>
  <c r="U15" i="2" s="1"/>
  <c r="O31" i="2"/>
  <c r="O62" i="2"/>
  <c r="U62" i="2" s="1"/>
  <c r="N13" i="2"/>
  <c r="N9" i="2" s="1"/>
  <c r="P14" i="2"/>
  <c r="O64" i="2"/>
  <c r="U58" i="2"/>
  <c r="O57" i="2"/>
  <c r="L55" i="2"/>
  <c r="I55" i="2"/>
  <c r="O56" i="2"/>
  <c r="P55" i="2"/>
  <c r="F55" i="2"/>
  <c r="O47" i="2"/>
  <c r="F44" i="2"/>
  <c r="L44" i="2"/>
  <c r="I44" i="2"/>
  <c r="O43" i="2"/>
  <c r="O40" i="2"/>
  <c r="U40" i="2" s="1"/>
  <c r="O38" i="2"/>
  <c r="O37" i="2"/>
  <c r="U37" i="2" s="1"/>
  <c r="U35" i="2"/>
  <c r="O32" i="2"/>
  <c r="U32" i="2" s="1"/>
  <c r="L28" i="2"/>
  <c r="O29" i="2"/>
  <c r="U29" i="2"/>
  <c r="O26" i="2"/>
  <c r="U26" i="2" s="1"/>
  <c r="O25" i="2"/>
  <c r="O21" i="2"/>
  <c r="H13" i="2"/>
  <c r="H9" i="2" s="1"/>
  <c r="O11" i="2"/>
  <c r="U11" i="2" s="1"/>
  <c r="L14" i="2"/>
  <c r="P28" i="2"/>
  <c r="Q44" i="2"/>
  <c r="U61" i="2"/>
  <c r="F14" i="2"/>
  <c r="Q28" i="2"/>
  <c r="U43" i="2"/>
  <c r="U49" i="2"/>
  <c r="U57" i="2"/>
  <c r="J13" i="2"/>
  <c r="J9" i="2" s="1"/>
  <c r="I14" i="2"/>
  <c r="O22" i="2"/>
  <c r="U22" i="2" s="1"/>
  <c r="I28" i="2"/>
  <c r="O33" i="2"/>
  <c r="U33" i="2" s="1"/>
  <c r="O39" i="2"/>
  <c r="U39" i="2" s="1"/>
  <c r="O45" i="2"/>
  <c r="U45" i="2" s="1"/>
  <c r="O51" i="2"/>
  <c r="U51" i="2" s="1"/>
  <c r="O59" i="2"/>
  <c r="U59" i="2" s="1"/>
  <c r="Q55" i="2"/>
  <c r="K13" i="2"/>
  <c r="U25" i="2"/>
  <c r="U31" i="2"/>
  <c r="U34" i="2"/>
  <c r="U41" i="2"/>
  <c r="U56" i="2"/>
  <c r="G13" i="2"/>
  <c r="M13" i="2"/>
  <c r="O16" i="2"/>
  <c r="U16" i="2" s="1"/>
  <c r="O20" i="2"/>
  <c r="U20" i="2" s="1"/>
  <c r="O23" i="2"/>
  <c r="U23" i="2" s="1"/>
  <c r="O27" i="2"/>
  <c r="U27" i="2" s="1"/>
  <c r="P44" i="2"/>
  <c r="O46" i="2"/>
  <c r="U46" i="2" s="1"/>
  <c r="O50" i="2"/>
  <c r="U50" i="2" s="1"/>
  <c r="O53" i="2"/>
  <c r="U53" i="2" s="1"/>
  <c r="O52" i="2"/>
  <c r="U52" i="2" s="1"/>
  <c r="Q14" i="2"/>
  <c r="O14" i="2" s="1"/>
  <c r="U17" i="2"/>
  <c r="U21" i="2"/>
  <c r="U47" i="2"/>
  <c r="U38" i="2"/>
  <c r="U64" i="2"/>
  <c r="U14" i="2" l="1"/>
  <c r="O55" i="2"/>
  <c r="U55" i="2" s="1"/>
  <c r="O44" i="2"/>
  <c r="U44" i="2" s="1"/>
  <c r="O28" i="2"/>
  <c r="U28" i="2" s="1"/>
  <c r="L13" i="2"/>
  <c r="M9" i="2"/>
  <c r="L9" i="2" s="1"/>
  <c r="K9" i="2"/>
  <c r="I13" i="2"/>
  <c r="Q13" i="2"/>
  <c r="F13" i="2"/>
  <c r="P13" i="2"/>
  <c r="G9" i="2"/>
  <c r="O13" i="2" l="1"/>
  <c r="U13" i="2" s="1"/>
  <c r="I9" i="2"/>
  <c r="Q9" i="2"/>
  <c r="F9" i="2"/>
  <c r="P9" i="2"/>
  <c r="O9" i="2" l="1"/>
  <c r="U9" i="2" s="1"/>
</calcChain>
</file>

<file path=xl/sharedStrings.xml><?xml version="1.0" encoding="utf-8"?>
<sst xmlns="http://schemas.openxmlformats.org/spreadsheetml/2006/main" count="470" uniqueCount="130">
  <si>
    <t>【統計表】</t>
  </si>
  <si>
    <t>単位：ｔ</t>
    <rPh sb="0" eb="2">
      <t>タンイ</t>
    </rPh>
    <phoneticPr fontId="8"/>
  </si>
  <si>
    <t>品　　　　　目</t>
    <phoneticPr fontId="8"/>
  </si>
  <si>
    <t>前月月末在庫量</t>
    <rPh sb="6" eb="7">
      <t>リョウ</t>
    </rPh>
    <phoneticPr fontId="8"/>
  </si>
  <si>
    <t>月間入庫量</t>
  </si>
  <si>
    <t>月間出庫量</t>
    <rPh sb="4" eb="5">
      <t>リョウ</t>
    </rPh>
    <phoneticPr fontId="8"/>
  </si>
  <si>
    <t>月末在庫量</t>
    <phoneticPr fontId="8"/>
  </si>
  <si>
    <t>対前年同月比</t>
    <rPh sb="0" eb="1">
      <t>タイ</t>
    </rPh>
    <rPh sb="1" eb="3">
      <t>ゼンネン</t>
    </rPh>
    <rPh sb="3" eb="6">
      <t>ドウゲツヒ</t>
    </rPh>
    <phoneticPr fontId="8"/>
  </si>
  <si>
    <t>月末在庫量の対前月比</t>
    <rPh sb="0" eb="2">
      <t>ゲツマツ</t>
    </rPh>
    <rPh sb="2" eb="5">
      <t>ザイコリョウ</t>
    </rPh>
    <rPh sb="6" eb="7">
      <t>タイ</t>
    </rPh>
    <rPh sb="7" eb="10">
      <t>ゼンゲツヒ</t>
    </rPh>
    <phoneticPr fontId="8"/>
  </si>
  <si>
    <t>計</t>
  </si>
  <si>
    <t>産地</t>
  </si>
  <si>
    <t>消費地</t>
  </si>
  <si>
    <t>計</t>
    <rPh sb="0" eb="1">
      <t>ケイ</t>
    </rPh>
    <phoneticPr fontId="8"/>
  </si>
  <si>
    <t>産地</t>
    <phoneticPr fontId="8"/>
  </si>
  <si>
    <t>消費地</t>
    <phoneticPr fontId="8"/>
  </si>
  <si>
    <t>月  間
入庫量</t>
    <rPh sb="5" eb="8">
      <t>ニュウコリョウ</t>
    </rPh>
    <phoneticPr fontId="8"/>
  </si>
  <si>
    <t>月  間
出庫量</t>
    <rPh sb="5" eb="7">
      <t>シュッコ</t>
    </rPh>
    <rPh sb="7" eb="8">
      <t>リョウ</t>
    </rPh>
    <phoneticPr fontId="8"/>
  </si>
  <si>
    <t>月  末
在庫量</t>
    <rPh sb="5" eb="8">
      <t>ザイコリョウ</t>
    </rPh>
    <phoneticPr fontId="8"/>
  </si>
  <si>
    <t>%</t>
    <phoneticPr fontId="8"/>
  </si>
  <si>
    <t>水産物計</t>
  </si>
  <si>
    <t>生鮮品</t>
    <phoneticPr fontId="8"/>
  </si>
  <si>
    <t>冷凍品</t>
    <phoneticPr fontId="8"/>
  </si>
  <si>
    <t>まぐろ類</t>
  </si>
  <si>
    <t>びんなが</t>
  </si>
  <si>
    <t>めばち</t>
  </si>
  <si>
    <t>きはだ</t>
  </si>
  <si>
    <t>くろまぐろ</t>
  </si>
  <si>
    <t>みなみまぐろ</t>
  </si>
  <si>
    <t>その他のまぐろ類</t>
  </si>
  <si>
    <t>かじき類</t>
  </si>
  <si>
    <t>かつお</t>
  </si>
  <si>
    <t>さけ類</t>
  </si>
  <si>
    <t>ます類</t>
  </si>
  <si>
    <t>にしん</t>
  </si>
  <si>
    <t>いわし類</t>
  </si>
  <si>
    <t>まいわし</t>
  </si>
  <si>
    <t>その他のいわし類</t>
  </si>
  <si>
    <t>まあじ</t>
  </si>
  <si>
    <t>さば類</t>
  </si>
  <si>
    <t>さんま</t>
  </si>
  <si>
    <t>かれい類</t>
  </si>
  <si>
    <t>たら</t>
  </si>
  <si>
    <t>すけとうだら</t>
  </si>
  <si>
    <t>たい類</t>
  </si>
  <si>
    <t>その他の魚類</t>
  </si>
  <si>
    <t>貝類</t>
  </si>
  <si>
    <t>えび類</t>
  </si>
  <si>
    <t>いか類</t>
  </si>
  <si>
    <t>するめいか（まついか）</t>
  </si>
  <si>
    <t>こういか（もんごういか）</t>
  </si>
  <si>
    <t>その他のいか類</t>
  </si>
  <si>
    <t>たこ類</t>
  </si>
  <si>
    <t>その他の水産動物類</t>
  </si>
  <si>
    <t>くじら</t>
  </si>
  <si>
    <t>すけとうだらすり身</t>
  </si>
  <si>
    <t>その他のすり身</t>
  </si>
  <si>
    <t>塩蔵品</t>
    <phoneticPr fontId="8"/>
  </si>
  <si>
    <t>たらこ</t>
  </si>
  <si>
    <t>さけ・ますの卵</t>
  </si>
  <si>
    <t>かずのこ</t>
  </si>
  <si>
    <t>その他塩蔵品</t>
  </si>
  <si>
    <t>水産加工品</t>
    <phoneticPr fontId="8"/>
  </si>
  <si>
    <t>注：「対前年同月比」は、前年同月より引き続き調査を行っている工場のみで算出している。</t>
    <phoneticPr fontId="8"/>
  </si>
  <si>
    <t xml:space="preserve"> </t>
    <phoneticPr fontId="8"/>
  </si>
  <si>
    <t>単位 ： ｔ</t>
    <rPh sb="0" eb="2">
      <t>タンイ</t>
    </rPh>
    <phoneticPr fontId="8"/>
  </si>
  <si>
    <t>　１　　　　位</t>
  </si>
  <si>
    <t>　２　　　　位</t>
  </si>
  <si>
    <t>　３　　　　位</t>
  </si>
  <si>
    <t>　４　　　　位</t>
    <rPh sb="6" eb="7">
      <t>イ</t>
    </rPh>
    <phoneticPr fontId="8"/>
  </si>
  <si>
    <t>　５　　　　位</t>
    <rPh sb="6" eb="7">
      <t>イ</t>
    </rPh>
    <phoneticPr fontId="8"/>
  </si>
  <si>
    <t>　６　　　　位</t>
    <rPh sb="6" eb="7">
      <t>イ</t>
    </rPh>
    <phoneticPr fontId="8"/>
  </si>
  <si>
    <t>　７　　　　位</t>
    <rPh sb="6" eb="7">
      <t>イ</t>
    </rPh>
    <phoneticPr fontId="8"/>
  </si>
  <si>
    <t>市町名</t>
  </si>
  <si>
    <t>在庫量</t>
  </si>
  <si>
    <t>市町名</t>
    <rPh sb="0" eb="1">
      <t>シ</t>
    </rPh>
    <phoneticPr fontId="8"/>
  </si>
  <si>
    <t>在庫量</t>
    <phoneticPr fontId="8"/>
  </si>
  <si>
    <t xml:space="preserve"> </t>
  </si>
  <si>
    <t>　  調査対象数が3未満の場合には、調査結果の秘密の保護の観点から「X」表示とする秘匿措置を施している。</t>
    <phoneticPr fontId="8"/>
  </si>
  <si>
    <t>東京都区部</t>
  </si>
  <si>
    <t>焼津市</t>
  </si>
  <si>
    <t>福岡市</t>
  </si>
  <si>
    <t>大阪市</t>
  </si>
  <si>
    <t>神戸市</t>
  </si>
  <si>
    <t>八戸市</t>
  </si>
  <si>
    <t>仙台市</t>
  </si>
  <si>
    <t>名古屋市</t>
  </si>
  <si>
    <t>下関市</t>
  </si>
  <si>
    <t>金沢市</t>
  </si>
  <si>
    <t>川崎市</t>
  </si>
  <si>
    <t>札幌市</t>
  </si>
  <si>
    <t>稚内市</t>
  </si>
  <si>
    <t>静岡市</t>
  </si>
  <si>
    <t>気仙沼市</t>
  </si>
  <si>
    <t>石巻市</t>
  </si>
  <si>
    <t>いわき市</t>
  </si>
  <si>
    <t>銚子市</t>
  </si>
  <si>
    <t>三浦市</t>
  </si>
  <si>
    <t>指宿市</t>
  </si>
  <si>
    <t>枕崎市</t>
  </si>
  <si>
    <t>横浜市</t>
  </si>
  <si>
    <t>船橋市</t>
  </si>
  <si>
    <t>境港市</t>
  </si>
  <si>
    <t>小樽市</t>
  </si>
  <si>
    <t>千葉市</t>
  </si>
  <si>
    <t>白糠町</t>
  </si>
  <si>
    <t>釧路市</t>
  </si>
  <si>
    <t>函館市</t>
  </si>
  <si>
    <t>留萌市</t>
  </si>
  <si>
    <t>神栖市</t>
  </si>
  <si>
    <t>女川町</t>
  </si>
  <si>
    <t>唐津市</t>
  </si>
  <si>
    <t>長崎市</t>
  </si>
  <si>
    <t>鹿児島市</t>
  </si>
  <si>
    <t>沼津市</t>
  </si>
  <si>
    <t>大船渡市</t>
  </si>
  <si>
    <t>釜石市</t>
  </si>
  <si>
    <t>塩釜市</t>
  </si>
  <si>
    <t>青森市</t>
  </si>
  <si>
    <t>広島市</t>
  </si>
  <si>
    <t>新潟市</t>
  </si>
  <si>
    <t>那覇市</t>
  </si>
  <si>
    <t>ひたちなか市</t>
  </si>
  <si>
    <t>佐世保市</t>
  </si>
  <si>
    <t>紋別市</t>
  </si>
  <si>
    <t>北九州市</t>
  </si>
  <si>
    <t>根室市</t>
  </si>
  <si>
    <t>　１　品目別月間入・出庫量及び月末在庫量（令和元年6月分）</t>
    <phoneticPr fontId="6"/>
  </si>
  <si>
    <t>　２　主要品目別月末在庫量の上位７市町（令和元年6月分）</t>
    <phoneticPr fontId="6"/>
  </si>
  <si>
    <t>注：調査市町の範囲は平成31年1月1日現在のものであり、それ以降に合併が行われた市町については旧市町を調査範囲としている。</t>
    <phoneticPr fontId="8"/>
  </si>
  <si>
    <t>X</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</si>
</sst>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411]&quot;　１　品目別月間入・出庫量及び月末在庫量（&quot;ggge&quot;年&quot;m&quot;月分）&quot;"/>
    <numFmt numFmtId="177" formatCode="#\ ###\ ###\ "/>
    <numFmt numFmtId="178" formatCode="#\ ###\ ##0\ ;;\-\ "/>
    <numFmt numFmtId="179" formatCode="#\ ###\ ###;\-#\ ###\ ###;\-\ ;@"/>
    <numFmt numFmtId="180" formatCode="0_ "/>
    <numFmt numFmtId="181" formatCode="0_);[Red]\(0\)"/>
    <numFmt numFmtId="182" formatCode="[$-411]&quot;　２　主要品目別月末在庫量の上位７市町（&quot;ggge&quot;年&quot;m&quot;月分）&quot;"/>
    <numFmt numFmtId="183" formatCode="#\ ###\ ##0;\-#\ ###\ ##0;\-\ ;@"/>
    <numFmt numFmtId="184" formatCode="#\ ###\ ##0\ "/>
  </numFmts>
  <fonts count="12" x14ac:knownFonts="1">
    <font>
      <sz val="11"/>
      <color theme="1"/>
      <name val="游ゴシック"/>
      <family val="2"/>
      <charset val="128"/>
      <scheme val="minor"/>
    </font>
    <font>
      <sz val="11"/>
      <name val="ＭＳ Ｐゴシック"/>
      <family val="3"/>
      <charset val="128"/>
    </font>
    <font>
      <sz val="14"/>
      <name val="ＭＳ 明朝"/>
      <family val="1"/>
      <charset val="128"/>
    </font>
    <font>
      <sz val="6"/>
      <name val="游ゴシック"/>
      <family val="2"/>
      <charset val="128"/>
      <scheme val="minor"/>
    </font>
    <font>
      <sz val="9"/>
      <name val="ＭＳ Ｐゴシック"/>
      <family val="3"/>
      <charset val="128"/>
    </font>
    <font>
      <sz val="10"/>
      <name val="ＭＳ 明朝"/>
      <family val="1"/>
      <charset val="128"/>
    </font>
    <font>
      <sz val="6"/>
      <name val="游ゴシック"/>
      <family val="3"/>
      <charset val="128"/>
      <scheme val="minor"/>
    </font>
    <font>
      <sz val="9"/>
      <name val="ＭＳ 明朝"/>
      <family val="1"/>
      <charset val="128"/>
    </font>
    <font>
      <sz val="6"/>
      <name val="ＭＳ Ｐゴシック"/>
      <family val="3"/>
      <charset val="128"/>
    </font>
    <font>
      <sz val="8"/>
      <name val="ＭＳ 明朝"/>
      <family val="1"/>
      <charset val="128"/>
    </font>
    <font>
      <sz val="9"/>
      <name val="ＭＳ ゴシック"/>
      <family val="3"/>
      <charset val="128"/>
    </font>
    <font>
      <sz val="16"/>
      <name val="ＭＳ 明朝"/>
      <family val="1"/>
      <charset val="128"/>
    </font>
  </fonts>
  <fills count="2">
    <fill>
      <patternFill patternType="none"/>
    </fill>
    <fill>
      <patternFill patternType="gray125"/>
    </fill>
  </fills>
  <borders count="19">
    <border>
      <left/>
      <right/>
      <top/>
      <bottom/>
      <diagonal/>
    </border>
    <border>
      <left/>
      <right/>
      <top/>
      <bottom style="double">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s>
  <cellStyleXfs count="2">
    <xf numFmtId="0" fontId="0" fillId="0" borderId="0">
      <alignment vertical="center"/>
    </xf>
    <xf numFmtId="0" fontId="1" fillId="0" borderId="0"/>
  </cellStyleXfs>
  <cellXfs count="76">
    <xf numFmtId="0" fontId="0" fillId="0" borderId="0" xfId="0">
      <alignment vertical="center"/>
    </xf>
    <xf numFmtId="0" fontId="2" fillId="0" borderId="0" xfId="1" applyFont="1" applyFill="1"/>
    <xf numFmtId="0" fontId="4" fillId="0" borderId="0" xfId="1" applyFont="1" applyFill="1"/>
    <xf numFmtId="0" fontId="7" fillId="0" borderId="0" xfId="1" applyFont="1" applyFill="1" applyAlignment="1">
      <alignment horizontal="right" vertical="center"/>
    </xf>
    <xf numFmtId="0" fontId="7" fillId="0" borderId="0" xfId="1" applyFont="1" applyFill="1" applyAlignment="1">
      <alignment horizontal="left" vertical="center"/>
    </xf>
    <xf numFmtId="0" fontId="7" fillId="0" borderId="0" xfId="1" applyFont="1" applyFill="1" applyAlignment="1">
      <alignment vertical="center"/>
    </xf>
    <xf numFmtId="0" fontId="4" fillId="0" borderId="1" xfId="1" applyFont="1" applyFill="1" applyBorder="1"/>
    <xf numFmtId="0" fontId="9" fillId="0" borderId="0" xfId="1" applyFont="1" applyFill="1" applyBorder="1" applyAlignment="1">
      <alignment vertical="center" wrapText="1"/>
    </xf>
    <xf numFmtId="0" fontId="7" fillId="0" borderId="0" xfId="1" applyFont="1" applyFill="1"/>
    <xf numFmtId="0" fontId="7" fillId="0" borderId="0" xfId="1" applyFont="1" applyFill="1" applyBorder="1" applyAlignment="1">
      <alignment horizontal="center" vertical="center"/>
    </xf>
    <xf numFmtId="0" fontId="7" fillId="0" borderId="2" xfId="1" applyFont="1" applyFill="1" applyBorder="1" applyAlignment="1">
      <alignment horizontal="center" vertical="center"/>
    </xf>
    <xf numFmtId="0" fontId="1" fillId="0" borderId="0" xfId="1" applyFont="1" applyFill="1" applyBorder="1" applyAlignment="1">
      <alignment horizontal="center" vertical="center"/>
    </xf>
    <xf numFmtId="177" fontId="7" fillId="0" borderId="0" xfId="1" applyNumberFormat="1" applyFont="1" applyFill="1" applyAlignment="1" applyProtection="1">
      <alignment horizontal="right"/>
      <protection locked="0"/>
    </xf>
    <xf numFmtId="0" fontId="7" fillId="0" borderId="2" xfId="1" applyFont="1" applyFill="1" applyBorder="1" applyAlignment="1">
      <alignment horizontal="center"/>
    </xf>
    <xf numFmtId="178" fontId="10" fillId="0" borderId="0" xfId="1" applyNumberFormat="1" applyFont="1" applyFill="1" applyAlignment="1">
      <alignment horizontal="right"/>
    </xf>
    <xf numFmtId="178" fontId="10" fillId="0" borderId="0" xfId="1" applyNumberFormat="1" applyFont="1" applyFill="1" applyAlignment="1" applyProtection="1">
      <alignment horizontal="right"/>
      <protection locked="0"/>
    </xf>
    <xf numFmtId="179" fontId="7" fillId="0" borderId="0" xfId="1" applyNumberFormat="1" applyFont="1" applyFill="1" applyAlignment="1">
      <alignment horizontal="right"/>
    </xf>
    <xf numFmtId="0" fontId="7" fillId="0" borderId="0" xfId="1" applyFont="1" applyFill="1" applyAlignment="1">
      <alignment horizontal="distributed" vertical="center"/>
    </xf>
    <xf numFmtId="177" fontId="10" fillId="0" borderId="0" xfId="1" applyNumberFormat="1" applyFont="1" applyFill="1"/>
    <xf numFmtId="177" fontId="10" fillId="0" borderId="0" xfId="1" applyNumberFormat="1" applyFont="1" applyFill="1" applyProtection="1">
      <protection locked="0"/>
    </xf>
    <xf numFmtId="177" fontId="7" fillId="0" borderId="0" xfId="1" applyNumberFormat="1" applyFont="1" applyFill="1"/>
    <xf numFmtId="0" fontId="7" fillId="0" borderId="4" xfId="1" applyFont="1" applyFill="1" applyBorder="1"/>
    <xf numFmtId="0" fontId="7" fillId="0" borderId="5" xfId="1" applyFont="1" applyFill="1" applyBorder="1"/>
    <xf numFmtId="180" fontId="7" fillId="0" borderId="4" xfId="1" applyNumberFormat="1" applyFont="1" applyFill="1" applyBorder="1"/>
    <xf numFmtId="0" fontId="10" fillId="0" borderId="4" xfId="1" applyFont="1" applyFill="1" applyBorder="1"/>
    <xf numFmtId="181" fontId="7" fillId="0" borderId="4" xfId="1" applyNumberFormat="1" applyFont="1" applyFill="1" applyBorder="1"/>
    <xf numFmtId="0" fontId="7" fillId="0" borderId="0" xfId="1" applyFont="1" applyFill="1" applyBorder="1"/>
    <xf numFmtId="0" fontId="11" fillId="0" borderId="0" xfId="1" applyFont="1" applyFill="1"/>
    <xf numFmtId="0" fontId="4" fillId="0" borderId="0" xfId="1" applyFont="1" applyFill="1" applyBorder="1"/>
    <xf numFmtId="0" fontId="7" fillId="0" borderId="1" xfId="1" applyFont="1" applyFill="1" applyBorder="1" applyAlignment="1">
      <alignment horizontal="right" vertical="top"/>
    </xf>
    <xf numFmtId="0" fontId="7" fillId="0" borderId="2" xfId="1" applyFont="1" applyFill="1" applyBorder="1"/>
    <xf numFmtId="177" fontId="7" fillId="0" borderId="0" xfId="1" applyNumberFormat="1" applyFont="1" applyFill="1" applyProtection="1">
      <protection locked="0"/>
    </xf>
    <xf numFmtId="0" fontId="7" fillId="0" borderId="0" xfId="1" applyFont="1" applyFill="1" applyAlignment="1" applyProtection="1">
      <alignment horizontal="distributed" vertical="center"/>
      <protection locked="0"/>
    </xf>
    <xf numFmtId="0" fontId="7" fillId="0" borderId="0" xfId="1" applyFont="1" applyFill="1" applyBorder="1" applyAlignment="1">
      <alignment horizontal="center"/>
    </xf>
    <xf numFmtId="183" fontId="10" fillId="0" borderId="0" xfId="1" applyNumberFormat="1" applyFont="1" applyFill="1" applyAlignment="1" applyProtection="1">
      <alignment horizontal="right" vertical="center"/>
      <protection locked="0"/>
    </xf>
    <xf numFmtId="184" fontId="7" fillId="0" borderId="0" xfId="1" applyNumberFormat="1" applyFont="1" applyFill="1" applyAlignment="1" applyProtection="1">
      <alignment vertical="center"/>
      <protection locked="0"/>
    </xf>
    <xf numFmtId="184" fontId="10" fillId="0" borderId="0" xfId="1" applyNumberFormat="1" applyFont="1" applyFill="1" applyAlignment="1" applyProtection="1">
      <alignment vertical="center"/>
      <protection locked="0"/>
    </xf>
    <xf numFmtId="0" fontId="7" fillId="0" borderId="4" xfId="1" applyFont="1" applyFill="1" applyBorder="1" applyAlignment="1">
      <alignment horizontal="distributed" vertical="center"/>
    </xf>
    <xf numFmtId="0" fontId="9" fillId="0" borderId="0" xfId="1" applyFont="1"/>
    <xf numFmtId="0" fontId="9" fillId="0" borderId="0" xfId="1" applyFont="1" applyFill="1"/>
    <xf numFmtId="0" fontId="7" fillId="0" borderId="0" xfId="1" applyFont="1" applyFill="1" applyAlignment="1">
      <alignment horizontal="distributed" vertical="center"/>
    </xf>
    <xf numFmtId="0" fontId="7" fillId="0" borderId="8" xfId="1" applyFont="1" applyFill="1" applyBorder="1" applyAlignment="1">
      <alignment horizontal="center" vertical="center"/>
    </xf>
    <xf numFmtId="0" fontId="7" fillId="0" borderId="7" xfId="1" applyFont="1" applyFill="1" applyBorder="1" applyAlignment="1">
      <alignment horizontal="center" vertical="center"/>
    </xf>
    <xf numFmtId="0" fontId="7" fillId="0" borderId="9" xfId="1" applyFont="1" applyFill="1" applyBorder="1" applyAlignment="1">
      <alignment horizontal="center" vertical="center"/>
    </xf>
    <xf numFmtId="0" fontId="9" fillId="0" borderId="10" xfId="1" applyFont="1" applyFill="1" applyBorder="1" applyAlignment="1">
      <alignment vertical="center" wrapText="1"/>
    </xf>
    <xf numFmtId="0" fontId="9" fillId="0" borderId="14" xfId="1" applyFont="1" applyFill="1" applyBorder="1" applyAlignment="1">
      <alignment vertical="center" wrapText="1"/>
    </xf>
    <xf numFmtId="0" fontId="9" fillId="0" borderId="13" xfId="1" applyFont="1" applyFill="1" applyBorder="1" applyAlignment="1">
      <alignment vertical="center" wrapText="1"/>
    </xf>
    <xf numFmtId="176" fontId="5" fillId="0" borderId="0" xfId="1" applyNumberFormat="1" applyFont="1" applyFill="1" applyAlignment="1">
      <alignment horizontal="left"/>
    </xf>
    <xf numFmtId="0" fontId="7" fillId="0" borderId="0" xfId="1" applyFont="1" applyFill="1" applyBorder="1" applyAlignment="1">
      <alignment horizontal="center" vertical="center"/>
    </xf>
    <xf numFmtId="0" fontId="7" fillId="0" borderId="2" xfId="1" applyFont="1" applyFill="1" applyBorder="1" applyAlignment="1">
      <alignment horizontal="center" vertical="center"/>
    </xf>
    <xf numFmtId="0" fontId="7" fillId="0" borderId="0" xfId="1" applyFont="1" applyFill="1" applyAlignment="1">
      <alignment horizontal="center" vertical="center"/>
    </xf>
    <xf numFmtId="0" fontId="7" fillId="0" borderId="4" xfId="1" applyFont="1" applyFill="1" applyBorder="1" applyAlignment="1">
      <alignment horizontal="center" vertical="center"/>
    </xf>
    <xf numFmtId="0" fontId="7" fillId="0" borderId="5" xfId="1" applyFont="1" applyFill="1" applyBorder="1" applyAlignment="1">
      <alignment horizontal="center" vertical="center"/>
    </xf>
    <xf numFmtId="0" fontId="7" fillId="0" borderId="3" xfId="1" applyFont="1" applyFill="1" applyBorder="1" applyAlignment="1">
      <alignment horizontal="center" vertical="center"/>
    </xf>
    <xf numFmtId="0" fontId="7" fillId="0" borderId="6" xfId="1" applyFont="1" applyFill="1" applyBorder="1" applyAlignment="1">
      <alignment horizontal="center" vertical="center"/>
    </xf>
    <xf numFmtId="0" fontId="1" fillId="0" borderId="7" xfId="1" applyFont="1" applyFill="1" applyBorder="1" applyAlignment="1">
      <alignment horizontal="center" vertical="center"/>
    </xf>
    <xf numFmtId="0" fontId="7" fillId="0" borderId="12" xfId="1" applyFont="1" applyFill="1" applyBorder="1" applyAlignment="1">
      <alignment horizontal="center" vertical="center"/>
    </xf>
    <xf numFmtId="0" fontId="1" fillId="0" borderId="12" xfId="1" applyFont="1" applyFill="1" applyBorder="1" applyAlignment="1">
      <alignment horizontal="center" vertical="center"/>
    </xf>
    <xf numFmtId="0" fontId="7" fillId="0" borderId="11" xfId="1" applyFont="1" applyFill="1" applyBorder="1" applyAlignment="1">
      <alignment horizontal="center" vertical="center" wrapText="1"/>
    </xf>
    <xf numFmtId="0" fontId="1" fillId="0" borderId="13" xfId="1" applyFont="1" applyFill="1" applyBorder="1" applyAlignment="1">
      <alignment horizontal="center" vertical="center" wrapText="1"/>
    </xf>
    <xf numFmtId="0" fontId="7" fillId="0" borderId="11" xfId="1" applyFont="1" applyFill="1" applyBorder="1" applyAlignment="1">
      <alignment horizontal="center" vertical="center"/>
    </xf>
    <xf numFmtId="0" fontId="7" fillId="0" borderId="13" xfId="1" applyFont="1" applyFill="1" applyBorder="1" applyAlignment="1">
      <alignment horizontal="center" vertical="center"/>
    </xf>
    <xf numFmtId="0" fontId="1" fillId="0" borderId="5" xfId="1" applyFont="1" applyFill="1" applyBorder="1" applyAlignment="1">
      <alignment horizontal="center" vertical="center"/>
    </xf>
    <xf numFmtId="0" fontId="1" fillId="0" borderId="15" xfId="1" applyFont="1" applyFill="1" applyBorder="1" applyAlignment="1">
      <alignment horizontal="center" vertical="center"/>
    </xf>
    <xf numFmtId="0" fontId="7" fillId="0" borderId="0" xfId="1" applyFont="1" applyFill="1" applyAlignment="1">
      <alignment horizontal="distributed" vertical="center"/>
    </xf>
    <xf numFmtId="0" fontId="1" fillId="0" borderId="9" xfId="1" applyFont="1" applyFill="1" applyBorder="1" applyAlignment="1">
      <alignment horizontal="center" vertical="center"/>
    </xf>
    <xf numFmtId="0" fontId="7" fillId="0" borderId="18" xfId="1" applyFont="1" applyFill="1" applyBorder="1" applyAlignment="1">
      <alignment horizontal="distributed" vertical="center" justifyLastLine="1"/>
    </xf>
    <xf numFmtId="0" fontId="1" fillId="0" borderId="17" xfId="1" applyFont="1" applyFill="1" applyBorder="1" applyAlignment="1">
      <alignment horizontal="distributed" vertical="center" justifyLastLine="1"/>
    </xf>
    <xf numFmtId="0" fontId="1" fillId="0" borderId="4" xfId="1" applyFont="1" applyFill="1" applyBorder="1" applyAlignment="1">
      <alignment horizontal="distributed" vertical="center" justifyLastLine="1"/>
    </xf>
    <xf numFmtId="0" fontId="1" fillId="0" borderId="5" xfId="1" applyFont="1" applyFill="1" applyBorder="1" applyAlignment="1">
      <alignment horizontal="distributed" vertical="center" justifyLastLine="1"/>
    </xf>
    <xf numFmtId="0" fontId="7" fillId="0" borderId="13" xfId="1" applyFont="1" applyFill="1" applyBorder="1" applyAlignment="1">
      <alignment horizontal="distributed" vertical="center" justifyLastLine="1"/>
    </xf>
    <xf numFmtId="0" fontId="7" fillId="0" borderId="12" xfId="1" applyFont="1" applyFill="1" applyBorder="1" applyAlignment="1">
      <alignment horizontal="distributed" vertical="center" justifyLastLine="1"/>
    </xf>
    <xf numFmtId="182" fontId="5" fillId="0" borderId="0" xfId="1" applyNumberFormat="1" applyFont="1" applyFill="1" applyAlignment="1">
      <alignment horizontal="left"/>
    </xf>
    <xf numFmtId="0" fontId="7" fillId="0" borderId="16" xfId="1" applyFont="1" applyFill="1" applyBorder="1" applyAlignment="1">
      <alignment horizontal="distributed" vertical="center" justifyLastLine="1"/>
    </xf>
    <xf numFmtId="0" fontId="1" fillId="0" borderId="3" xfId="1" applyFont="1" applyFill="1" applyBorder="1" applyAlignment="1">
      <alignment horizontal="distributed" vertical="center" justifyLastLine="1"/>
    </xf>
    <xf numFmtId="0" fontId="7" fillId="0" borderId="11" xfId="1" applyFont="1" applyFill="1" applyBorder="1" applyAlignment="1">
      <alignment horizontal="distributed" vertical="center" justifyLastLine="1"/>
    </xf>
  </cellXfs>
  <cellStyles count="2">
    <cellStyle name="標準" xfId="0" builtinId="0"/>
    <cellStyle name="標準 2" xfId="1" xr:uid="{42055F52-71DE-4800-9095-A3184F77183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W:\GJF1J\PARM\GJFA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W:\GJF1S\PARM\GJFA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JFA2"/>
    </sheetNames>
    <definedNames>
      <definedName name="cmdCancel_Click"/>
      <definedName name="cmdOk_Click"/>
    </defined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JFA1"/>
    </sheetNames>
    <definedNames>
      <definedName name="Print_Click"/>
      <definedName name="Quit_Click"/>
    </defined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C5262B-04CB-4FB6-AA33-45F1C59C2E31}">
  <sheetPr codeName="Sheet09">
    <pageSetUpPr fitToPage="1"/>
  </sheetPr>
  <dimension ref="A1:V68"/>
  <sheetViews>
    <sheetView tabSelected="1" zoomScaleNormal="100" zoomScaleSheetLayoutView="90" workbookViewId="0">
      <pane xSplit="5" ySplit="7" topLeftCell="F8" activePane="bottomRight" state="frozen"/>
      <selection pane="topRight" activeCell="F1" sqref="F1"/>
      <selection pane="bottomLeft" activeCell="A8" sqref="A8"/>
      <selection pane="bottomRight"/>
    </sheetView>
  </sheetViews>
  <sheetFormatPr defaultRowHeight="11.25" x14ac:dyDescent="0.15"/>
  <cols>
    <col min="1" max="1" width="1.625" style="2" customWidth="1"/>
    <col min="2" max="2" width="2.25" style="2" customWidth="1"/>
    <col min="3" max="3" width="1.75" style="2" customWidth="1"/>
    <col min="4" max="4" width="20.625" style="2" customWidth="1"/>
    <col min="5" max="5" width="3.625" style="2" customWidth="1"/>
    <col min="6" max="17" width="9.625" style="2" customWidth="1"/>
    <col min="18" max="21" width="6.875" style="2" customWidth="1"/>
    <col min="22" max="22" width="2" style="2" customWidth="1"/>
    <col min="23" max="16384" width="9" style="2"/>
  </cols>
  <sheetData>
    <row r="1" spans="1:22" ht="18" customHeight="1" x14ac:dyDescent="0.2">
      <c r="A1" s="1" t="s">
        <v>0</v>
      </c>
    </row>
    <row r="2" spans="1:22" ht="13.5" customHeight="1" x14ac:dyDescent="0.15"/>
    <row r="3" spans="1:22" ht="13.5" customHeight="1" x14ac:dyDescent="0.15">
      <c r="A3" s="47" t="s">
        <v>126</v>
      </c>
      <c r="B3" s="47"/>
      <c r="C3" s="47"/>
      <c r="D3" s="47"/>
      <c r="E3" s="47"/>
      <c r="F3" s="47"/>
      <c r="G3" s="47"/>
      <c r="H3" s="47"/>
      <c r="R3" s="3"/>
      <c r="S3" s="4"/>
      <c r="T3" s="5"/>
      <c r="U3" s="5"/>
      <c r="V3" s="5"/>
    </row>
    <row r="4" spans="1:22" ht="13.5" customHeight="1" thickBot="1" x14ac:dyDescent="0.2">
      <c r="A4" s="6"/>
      <c r="B4" s="6"/>
      <c r="C4" s="6"/>
      <c r="D4" s="6"/>
      <c r="E4" s="6"/>
      <c r="F4" s="6"/>
      <c r="G4" s="6"/>
      <c r="H4" s="6"/>
      <c r="I4" s="6"/>
      <c r="J4" s="6"/>
      <c r="K4" s="6"/>
      <c r="L4" s="6"/>
      <c r="M4" s="6"/>
      <c r="N4" s="6"/>
      <c r="O4" s="6"/>
      <c r="P4" s="6"/>
      <c r="Q4" s="6"/>
      <c r="R4" s="3"/>
      <c r="S4" s="5"/>
      <c r="T4" s="5"/>
      <c r="U4" s="5" t="s">
        <v>1</v>
      </c>
      <c r="V4" s="5"/>
    </row>
    <row r="5" spans="1:22" s="8" customFormat="1" ht="18" customHeight="1" thickTop="1" x14ac:dyDescent="0.15">
      <c r="A5" s="48" t="s">
        <v>2</v>
      </c>
      <c r="B5" s="48"/>
      <c r="C5" s="48"/>
      <c r="D5" s="48"/>
      <c r="E5" s="49"/>
      <c r="F5" s="53" t="s">
        <v>3</v>
      </c>
      <c r="G5" s="51"/>
      <c r="H5" s="52"/>
      <c r="I5" s="54" t="s">
        <v>4</v>
      </c>
      <c r="J5" s="54"/>
      <c r="K5" s="54"/>
      <c r="L5" s="42" t="s">
        <v>5</v>
      </c>
      <c r="M5" s="55"/>
      <c r="N5" s="55"/>
      <c r="O5" s="41" t="s">
        <v>6</v>
      </c>
      <c r="P5" s="42"/>
      <c r="Q5" s="43"/>
      <c r="R5" s="41" t="s">
        <v>7</v>
      </c>
      <c r="S5" s="42"/>
      <c r="T5" s="42"/>
      <c r="U5" s="44" t="s">
        <v>8</v>
      </c>
      <c r="V5" s="7"/>
    </row>
    <row r="6" spans="1:22" s="8" customFormat="1" ht="18" customHeight="1" x14ac:dyDescent="0.15">
      <c r="A6" s="50"/>
      <c r="B6" s="50"/>
      <c r="C6" s="50"/>
      <c r="D6" s="50"/>
      <c r="E6" s="49"/>
      <c r="F6" s="60" t="s">
        <v>9</v>
      </c>
      <c r="G6" s="60" t="s">
        <v>10</v>
      </c>
      <c r="H6" s="60" t="s">
        <v>11</v>
      </c>
      <c r="I6" s="56" t="s">
        <v>9</v>
      </c>
      <c r="J6" s="56" t="s">
        <v>10</v>
      </c>
      <c r="K6" s="56" t="s">
        <v>11</v>
      </c>
      <c r="L6" s="49" t="s">
        <v>12</v>
      </c>
      <c r="M6" s="52" t="s">
        <v>13</v>
      </c>
      <c r="N6" s="61" t="s">
        <v>14</v>
      </c>
      <c r="O6" s="56" t="s">
        <v>12</v>
      </c>
      <c r="P6" s="56" t="s">
        <v>13</v>
      </c>
      <c r="Q6" s="56" t="s">
        <v>14</v>
      </c>
      <c r="R6" s="58" t="s">
        <v>15</v>
      </c>
      <c r="S6" s="58" t="s">
        <v>16</v>
      </c>
      <c r="T6" s="58" t="s">
        <v>17</v>
      </c>
      <c r="U6" s="45"/>
      <c r="V6" s="7"/>
    </row>
    <row r="7" spans="1:22" s="8" customFormat="1" ht="18" customHeight="1" x14ac:dyDescent="0.15">
      <c r="A7" s="51"/>
      <c r="B7" s="51"/>
      <c r="C7" s="51"/>
      <c r="D7" s="51"/>
      <c r="E7" s="52"/>
      <c r="F7" s="61"/>
      <c r="G7" s="61"/>
      <c r="H7" s="61"/>
      <c r="I7" s="56"/>
      <c r="J7" s="56"/>
      <c r="K7" s="56"/>
      <c r="L7" s="62"/>
      <c r="M7" s="63"/>
      <c r="N7" s="57"/>
      <c r="O7" s="57"/>
      <c r="P7" s="57"/>
      <c r="Q7" s="57"/>
      <c r="R7" s="59"/>
      <c r="S7" s="59"/>
      <c r="T7" s="59"/>
      <c r="U7" s="46"/>
      <c r="V7" s="7"/>
    </row>
    <row r="8" spans="1:22" s="8" customFormat="1" ht="12" customHeight="1" x14ac:dyDescent="0.15">
      <c r="A8" s="9"/>
      <c r="B8" s="9"/>
      <c r="C8" s="9"/>
      <c r="D8" s="9"/>
      <c r="E8" s="10"/>
      <c r="F8" s="9"/>
      <c r="G8" s="9"/>
      <c r="H8" s="9"/>
      <c r="I8" s="9"/>
      <c r="J8" s="9"/>
      <c r="K8" s="9"/>
      <c r="L8" s="11"/>
      <c r="M8" s="11"/>
      <c r="N8" s="11"/>
      <c r="O8" s="11"/>
      <c r="P8" s="11"/>
      <c r="Q8" s="11"/>
      <c r="R8" s="12" t="s">
        <v>18</v>
      </c>
      <c r="S8" s="12" t="s">
        <v>18</v>
      </c>
      <c r="T8" s="12" t="s">
        <v>18</v>
      </c>
      <c r="U8" s="12" t="s">
        <v>18</v>
      </c>
      <c r="V8" s="12"/>
    </row>
    <row r="9" spans="1:22" s="8" customFormat="1" ht="12" customHeight="1" x14ac:dyDescent="0.15">
      <c r="A9" s="64" t="s">
        <v>19</v>
      </c>
      <c r="B9" s="64"/>
      <c r="C9" s="64"/>
      <c r="D9" s="64"/>
      <c r="E9" s="13">
        <v>1</v>
      </c>
      <c r="F9" s="14">
        <f>IF(ISERR(G9+H9),"-",G9+H9)</f>
        <v>824534.875</v>
      </c>
      <c r="G9" s="15">
        <f>SUBTOTAL(9,G11:G64)</f>
        <v>411797.74799999991</v>
      </c>
      <c r="H9" s="15">
        <f>SUBTOTAL(9,H11:H64)</f>
        <v>412737.12700000009</v>
      </c>
      <c r="I9" s="14">
        <f>IF(ISERR(J9+K9),"-",J9+K9)</f>
        <v>239617.95300000001</v>
      </c>
      <c r="J9" s="15">
        <f>SUBTOTAL(9,J11:J64)</f>
        <v>125852.71</v>
      </c>
      <c r="K9" s="15">
        <f>SUBTOTAL(9,K11:K64)</f>
        <v>113765.243</v>
      </c>
      <c r="L9" s="14">
        <f>IF(ISERR(M9+N9),"-",M9+N9)</f>
        <v>251227.45799999998</v>
      </c>
      <c r="M9" s="15">
        <f>SUBTOTAL(9,M11:M64)</f>
        <v>131317.25099999999</v>
      </c>
      <c r="N9" s="15">
        <f>SUBTOTAL(9,N11:N64)</f>
        <v>119910.20699999999</v>
      </c>
      <c r="O9" s="14">
        <f>IF(ISERR(P9+Q9),"-",P9+Q9)</f>
        <v>812925.37</v>
      </c>
      <c r="P9" s="14">
        <f>IF(ISERR(G9+J9-M9),"-",G9+J9-M9)</f>
        <v>406333.20699999988</v>
      </c>
      <c r="Q9" s="14">
        <f>IF(ISERR(H9+K9-N9),"-",H9+K9-N9)</f>
        <v>406592.16300000012</v>
      </c>
      <c r="R9" s="16">
        <v>96.804382938495834</v>
      </c>
      <c r="S9" s="16">
        <v>97.978042369311893</v>
      </c>
      <c r="T9" s="16">
        <v>103.68033553169431</v>
      </c>
      <c r="U9" s="16">
        <f>IF(ISERR(O9/F9*100),"-",O9/F9*100)</f>
        <v>98.59199345570434</v>
      </c>
      <c r="V9" s="16"/>
    </row>
    <row r="10" spans="1:22" s="8" customFormat="1" ht="12" customHeight="1" x14ac:dyDescent="0.15">
      <c r="A10" s="17"/>
      <c r="B10" s="17"/>
      <c r="C10" s="17"/>
      <c r="D10" s="17"/>
      <c r="E10" s="13"/>
      <c r="F10" s="14"/>
      <c r="G10" s="15"/>
      <c r="H10" s="15"/>
      <c r="I10" s="14"/>
      <c r="J10" s="15"/>
      <c r="K10" s="15"/>
      <c r="L10" s="14"/>
      <c r="M10" s="14"/>
      <c r="N10" s="14"/>
      <c r="O10" s="14"/>
      <c r="P10" s="14"/>
      <c r="Q10" s="14"/>
      <c r="R10" s="16"/>
      <c r="S10" s="16"/>
      <c r="T10" s="16"/>
      <c r="U10" s="16"/>
      <c r="V10" s="16"/>
    </row>
    <row r="11" spans="1:22" s="8" customFormat="1" ht="12" customHeight="1" x14ac:dyDescent="0.15">
      <c r="A11" s="64" t="s">
        <v>20</v>
      </c>
      <c r="B11" s="64"/>
      <c r="C11" s="64"/>
      <c r="D11" s="64"/>
      <c r="E11" s="13">
        <v>2</v>
      </c>
      <c r="F11" s="14">
        <f>IF(ISERR(G11+H11),"-",G11+H11)</f>
        <v>497.483</v>
      </c>
      <c r="G11" s="15">
        <v>169</v>
      </c>
      <c r="H11" s="15">
        <v>328.483</v>
      </c>
      <c r="I11" s="14">
        <f>IF(ISERR(J11+K11),"-",J11+K11)</f>
        <v>5857.7</v>
      </c>
      <c r="J11" s="15">
        <v>2457</v>
      </c>
      <c r="K11" s="15">
        <v>3400.7</v>
      </c>
      <c r="L11" s="14">
        <f>IF(ISERR(M11+N11),"-",M11+N11)</f>
        <v>5957.2</v>
      </c>
      <c r="M11" s="14">
        <v>2480</v>
      </c>
      <c r="N11" s="14">
        <v>3477.2</v>
      </c>
      <c r="O11" s="14">
        <f>IF(ISERR(P11+Q11),"-",P11+Q11)</f>
        <v>397.98300000000017</v>
      </c>
      <c r="P11" s="14">
        <f>IF(ISERR(G11+J11-M11),"-",G11+J11-M11)</f>
        <v>146</v>
      </c>
      <c r="Q11" s="14">
        <f>IF(ISERR(H11+K11-N11),"-",H11+K11-N11)</f>
        <v>251.98300000000017</v>
      </c>
      <c r="R11" s="16">
        <v>117.08374975014991</v>
      </c>
      <c r="S11" s="16">
        <v>117.40638549467876</v>
      </c>
      <c r="T11" s="16">
        <v>101.52627551020413</v>
      </c>
      <c r="U11" s="16">
        <f>IF(ISERR(O11/F11*100),"-",O11/F11*100)</f>
        <v>79.999316559560867</v>
      </c>
      <c r="V11" s="16"/>
    </row>
    <row r="12" spans="1:22" s="8" customFormat="1" ht="12" customHeight="1" x14ac:dyDescent="0.15">
      <c r="A12" s="17"/>
      <c r="B12" s="17"/>
      <c r="C12" s="17"/>
      <c r="D12" s="17"/>
      <c r="E12" s="13"/>
      <c r="F12" s="14"/>
      <c r="G12" s="15"/>
      <c r="H12" s="15"/>
      <c r="I12" s="14"/>
      <c r="J12" s="15"/>
      <c r="K12" s="15"/>
      <c r="L12" s="14"/>
      <c r="M12" s="14"/>
      <c r="N12" s="14"/>
      <c r="O12" s="14"/>
      <c r="P12" s="14"/>
      <c r="Q12" s="14"/>
      <c r="R12" s="16"/>
      <c r="S12" s="16"/>
      <c r="T12" s="16"/>
      <c r="U12" s="16"/>
      <c r="V12" s="16"/>
    </row>
    <row r="13" spans="1:22" s="8" customFormat="1" ht="12" customHeight="1" x14ac:dyDescent="0.15">
      <c r="A13" s="64" t="s">
        <v>21</v>
      </c>
      <c r="B13" s="64"/>
      <c r="C13" s="64"/>
      <c r="D13" s="64"/>
      <c r="E13" s="13">
        <v>3</v>
      </c>
      <c r="F13" s="14">
        <f>IF(ISERR(G13+H13),"-",G13+H13)</f>
        <v>703148.57799999998</v>
      </c>
      <c r="G13" s="15">
        <f>SUBTOTAL(9,G14:G53)</f>
        <v>348466.87799999997</v>
      </c>
      <c r="H13" s="15">
        <f>SUBTOTAL(9,H14:H53)</f>
        <v>354681.7</v>
      </c>
      <c r="I13" s="14">
        <f>IF(ISERR(J13+K13),"-",J13+K13)</f>
        <v>189352.35399999999</v>
      </c>
      <c r="J13" s="15">
        <f>SUBTOTAL(9,J14:J53)</f>
        <v>100715.15000000001</v>
      </c>
      <c r="K13" s="15">
        <f>SUBTOTAL(9,K14:K53)</f>
        <v>88637.203999999998</v>
      </c>
      <c r="L13" s="14">
        <f>IF(ISERR(M13+N13),"-",M13+N13)</f>
        <v>205098.14199999999</v>
      </c>
      <c r="M13" s="15">
        <f>SUBTOTAL(9,M14:M53)</f>
        <v>108129.64099999999</v>
      </c>
      <c r="N13" s="15">
        <f>SUBTOTAL(9,N14:N53)</f>
        <v>96968.500999999989</v>
      </c>
      <c r="O13" s="14">
        <f>IF(ISERR(P13+Q13),"-",P13+Q13)</f>
        <v>687402.79</v>
      </c>
      <c r="P13" s="14">
        <f t="shared" ref="P13:Q17" si="0">IF(ISERR(G13+J13-M13),"-",G13+J13-M13)</f>
        <v>341052.38699999999</v>
      </c>
      <c r="Q13" s="14">
        <f t="shared" si="0"/>
        <v>346350.40299999999</v>
      </c>
      <c r="R13" s="16">
        <v>96.800463164136985</v>
      </c>
      <c r="S13" s="16">
        <v>98.981290387965771</v>
      </c>
      <c r="T13" s="16">
        <v>104.14941304453225</v>
      </c>
      <c r="U13" s="16">
        <f>IF(ISERR(O13/F13*100),"-",O13/F13*100)</f>
        <v>97.760674131662697</v>
      </c>
      <c r="V13" s="16"/>
    </row>
    <row r="14" spans="1:22" s="8" customFormat="1" ht="12" customHeight="1" x14ac:dyDescent="0.15">
      <c r="A14" s="17"/>
      <c r="B14" s="17"/>
      <c r="C14" s="64" t="s">
        <v>22</v>
      </c>
      <c r="D14" s="64"/>
      <c r="E14" s="13">
        <v>4</v>
      </c>
      <c r="F14" s="14">
        <f>IF(ISERR(G14+H14),"-",G14+H14)</f>
        <v>39444.135000000002</v>
      </c>
      <c r="G14" s="15">
        <f>SUBTOTAL(9,G15:G21)</f>
        <v>35703.535000000003</v>
      </c>
      <c r="H14" s="15">
        <f>SUBTOTAL(9,H15:H21)</f>
        <v>3740.6000000000004</v>
      </c>
      <c r="I14" s="14">
        <f>IF(ISERR(J14+K14),"-",J14+K14)</f>
        <v>19350.241000000002</v>
      </c>
      <c r="J14" s="15">
        <f>SUBTOTAL(9,J15:J21)</f>
        <v>16580.041000000001</v>
      </c>
      <c r="K14" s="15">
        <f>SUBTOTAL(9,K15:K21)</f>
        <v>2770.2</v>
      </c>
      <c r="L14" s="14">
        <f>IF(ISERR(M14+N14),"-",M14+N14)</f>
        <v>19687.225000000002</v>
      </c>
      <c r="M14" s="15">
        <f>SUBTOTAL(9,M15:M21)</f>
        <v>16870.125000000004</v>
      </c>
      <c r="N14" s="15">
        <f>SUBTOTAL(9,N15:N21)</f>
        <v>2817.1</v>
      </c>
      <c r="O14" s="14">
        <f>IF(ISERR(P14+Q14),"-",P14+Q14)</f>
        <v>39107.150999999998</v>
      </c>
      <c r="P14" s="14">
        <f t="shared" si="0"/>
        <v>35413.451000000001</v>
      </c>
      <c r="Q14" s="14">
        <f t="shared" si="0"/>
        <v>3693.7000000000003</v>
      </c>
      <c r="R14" s="16">
        <v>80.899038421338687</v>
      </c>
      <c r="S14" s="16">
        <v>98.920837101798796</v>
      </c>
      <c r="T14" s="16">
        <v>104.31633545840113</v>
      </c>
      <c r="U14" s="16">
        <f>IF(ISERR(O14/F14*100),"-",O14/F14*100)</f>
        <v>99.145667663899829</v>
      </c>
      <c r="V14" s="16"/>
    </row>
    <row r="15" spans="1:22" s="8" customFormat="1" ht="12" customHeight="1" x14ac:dyDescent="0.15">
      <c r="A15" s="17"/>
      <c r="B15" s="17"/>
      <c r="C15" s="17"/>
      <c r="D15" s="17" t="s">
        <v>23</v>
      </c>
      <c r="E15" s="13">
        <v>5</v>
      </c>
      <c r="F15" s="14">
        <f>IF(ISERR(G15+H15),"-",G15+H15)</f>
        <v>2668.5450000000001</v>
      </c>
      <c r="G15" s="15">
        <v>2618.5450000000001</v>
      </c>
      <c r="H15" s="15">
        <v>50</v>
      </c>
      <c r="I15" s="14">
        <f>IF(ISERR(J15+K15),"-",J15+K15)</f>
        <v>1472.585</v>
      </c>
      <c r="J15" s="15">
        <v>1401.585</v>
      </c>
      <c r="K15" s="15">
        <v>71</v>
      </c>
      <c r="L15" s="14">
        <f>IF(ISERR(M15+N15),"-",M15+N15)</f>
        <v>1577.682</v>
      </c>
      <c r="M15" s="14">
        <v>1502.682</v>
      </c>
      <c r="N15" s="14">
        <v>75</v>
      </c>
      <c r="O15" s="14">
        <f>IF(ISERR(P15+Q15),"-",P15+Q15)</f>
        <v>2563.4480000000003</v>
      </c>
      <c r="P15" s="14">
        <f t="shared" si="0"/>
        <v>2517.4480000000003</v>
      </c>
      <c r="Q15" s="14">
        <f t="shared" si="0"/>
        <v>46</v>
      </c>
      <c r="R15" s="16">
        <v>36.72281795511222</v>
      </c>
      <c r="S15" s="16">
        <v>47.406310096153852</v>
      </c>
      <c r="T15" s="16">
        <v>45.645441595441604</v>
      </c>
      <c r="U15" s="16">
        <f>IF(ISERR(O15/F15*100),"-",O15/F15*100)</f>
        <v>96.061636584730635</v>
      </c>
      <c r="V15" s="16"/>
    </row>
    <row r="16" spans="1:22" s="8" customFormat="1" ht="12" customHeight="1" x14ac:dyDescent="0.15">
      <c r="A16" s="17"/>
      <c r="B16" s="17"/>
      <c r="C16" s="17"/>
      <c r="D16" s="17" t="s">
        <v>24</v>
      </c>
      <c r="E16" s="13">
        <v>6</v>
      </c>
      <c r="F16" s="14">
        <f>IF(ISERR(G16+H16),"-",G16+H16)</f>
        <v>8526.0319999999992</v>
      </c>
      <c r="G16" s="15">
        <v>8158.732</v>
      </c>
      <c r="H16" s="15">
        <v>367.3</v>
      </c>
      <c r="I16" s="14">
        <f>IF(ISERR(J16+K16),"-",J16+K16)</f>
        <v>6207.5230000000001</v>
      </c>
      <c r="J16" s="15">
        <v>5913.9229999999998</v>
      </c>
      <c r="K16" s="15">
        <v>293.60000000000002</v>
      </c>
      <c r="L16" s="14">
        <f>IF(ISERR(M16+N16),"-",M16+N16)</f>
        <v>5155.817</v>
      </c>
      <c r="M16" s="14">
        <v>4863.817</v>
      </c>
      <c r="N16" s="14">
        <v>292</v>
      </c>
      <c r="O16" s="14">
        <f>IF(ISERR(P16+Q16),"-",P16+Q16)</f>
        <v>9577.7379999999994</v>
      </c>
      <c r="P16" s="14">
        <f t="shared" si="0"/>
        <v>9208.8379999999997</v>
      </c>
      <c r="Q16" s="14">
        <f t="shared" si="0"/>
        <v>368.90000000000009</v>
      </c>
      <c r="R16" s="16">
        <v>96.780838790146561</v>
      </c>
      <c r="S16" s="16">
        <v>98.44981859843422</v>
      </c>
      <c r="T16" s="16">
        <v>92.404611673902579</v>
      </c>
      <c r="U16" s="16">
        <f>IF(ISERR(O16/F16*100),"-",O16/F16*100)</f>
        <v>112.33523402211017</v>
      </c>
      <c r="V16" s="16"/>
    </row>
    <row r="17" spans="1:22" s="8" customFormat="1" ht="12" customHeight="1" x14ac:dyDescent="0.15">
      <c r="A17" s="17"/>
      <c r="B17" s="17"/>
      <c r="C17" s="17"/>
      <c r="D17" s="17" t="s">
        <v>25</v>
      </c>
      <c r="E17" s="13">
        <v>7</v>
      </c>
      <c r="F17" s="14">
        <f>IF(ISERR(G17+H17),"-",G17+H17)</f>
        <v>16089.695</v>
      </c>
      <c r="G17" s="15">
        <v>15785.795</v>
      </c>
      <c r="H17" s="15">
        <v>303.89999999999998</v>
      </c>
      <c r="I17" s="14">
        <f>IF(ISERR(J17+K17),"-",J17+K17)</f>
        <v>8024.3990000000003</v>
      </c>
      <c r="J17" s="15">
        <v>7688.0990000000002</v>
      </c>
      <c r="K17" s="15">
        <v>336.3</v>
      </c>
      <c r="L17" s="14">
        <f>IF(ISERR(M17+N17),"-",M17+N17)</f>
        <v>8686.6560000000009</v>
      </c>
      <c r="M17" s="14">
        <v>8364.6560000000009</v>
      </c>
      <c r="N17" s="14">
        <v>322</v>
      </c>
      <c r="O17" s="14">
        <f>IF(ISERR(P17+Q17),"-",P17+Q17)</f>
        <v>15427.438</v>
      </c>
      <c r="P17" s="14">
        <f t="shared" si="0"/>
        <v>15109.237999999999</v>
      </c>
      <c r="Q17" s="14">
        <f t="shared" si="0"/>
        <v>318.20000000000005</v>
      </c>
      <c r="R17" s="16">
        <v>85.941940666166872</v>
      </c>
      <c r="S17" s="16">
        <v>115.29938943456332</v>
      </c>
      <c r="T17" s="16">
        <v>132.52674168885835</v>
      </c>
      <c r="U17" s="16">
        <f>IF(ISERR(O17/F17*100),"-",O17/F17*100)</f>
        <v>95.883967968317606</v>
      </c>
      <c r="V17" s="16"/>
    </row>
    <row r="18" spans="1:22" s="8" customFormat="1" ht="12" customHeight="1" x14ac:dyDescent="0.15">
      <c r="A18" s="17"/>
      <c r="B18" s="17"/>
      <c r="C18" s="17"/>
      <c r="D18" s="17"/>
      <c r="E18" s="13"/>
      <c r="F18" s="14"/>
      <c r="G18" s="15"/>
      <c r="H18" s="15"/>
      <c r="I18" s="14"/>
      <c r="J18" s="15"/>
      <c r="K18" s="15"/>
      <c r="L18" s="14"/>
      <c r="M18" s="14"/>
      <c r="N18" s="14"/>
      <c r="O18" s="14"/>
      <c r="P18" s="14"/>
      <c r="Q18" s="14"/>
      <c r="R18" s="16"/>
      <c r="S18" s="16"/>
      <c r="T18" s="16"/>
      <c r="U18" s="16"/>
      <c r="V18" s="16"/>
    </row>
    <row r="19" spans="1:22" s="8" customFormat="1" ht="12" customHeight="1" x14ac:dyDescent="0.15">
      <c r="A19" s="17"/>
      <c r="B19" s="17"/>
      <c r="C19" s="17"/>
      <c r="D19" s="17" t="s">
        <v>26</v>
      </c>
      <c r="E19" s="13">
        <v>8</v>
      </c>
      <c r="F19" s="14">
        <f>IF(ISERR(G19+H19),"-",G19+H19)</f>
        <v>5421.3249999999998</v>
      </c>
      <c r="G19" s="15">
        <v>5334.3249999999998</v>
      </c>
      <c r="H19" s="15">
        <v>87</v>
      </c>
      <c r="I19" s="14">
        <f>IF(ISERR(J19+K19),"-",J19+K19)</f>
        <v>872.1</v>
      </c>
      <c r="J19" s="15">
        <v>739.1</v>
      </c>
      <c r="K19" s="15">
        <v>133</v>
      </c>
      <c r="L19" s="14">
        <f>IF(ISERR(M19+N19),"-",M19+N19)</f>
        <v>1225.6099999999999</v>
      </c>
      <c r="M19" s="14">
        <v>1090.6099999999999</v>
      </c>
      <c r="N19" s="14">
        <v>135</v>
      </c>
      <c r="O19" s="14">
        <f>IF(ISERR(P19+Q19),"-",P19+Q19)</f>
        <v>5067.8150000000005</v>
      </c>
      <c r="P19" s="14">
        <f t="shared" ref="P19:Q23" si="1">IF(ISERR(G19+J19-M19),"-",G19+J19-M19)</f>
        <v>4982.8150000000005</v>
      </c>
      <c r="Q19" s="14">
        <f t="shared" si="1"/>
        <v>85</v>
      </c>
      <c r="R19" s="16">
        <v>61.676096181046674</v>
      </c>
      <c r="S19" s="16">
        <v>119.10689990281826</v>
      </c>
      <c r="T19" s="16">
        <v>122.70738498789348</v>
      </c>
      <c r="U19" s="16">
        <f>IF(ISERR(O19/F19*100),"-",O19/F19*100)</f>
        <v>93.479269366806093</v>
      </c>
      <c r="V19" s="16"/>
    </row>
    <row r="20" spans="1:22" s="8" customFormat="1" ht="12" customHeight="1" x14ac:dyDescent="0.15">
      <c r="A20" s="17"/>
      <c r="B20" s="17"/>
      <c r="C20" s="17"/>
      <c r="D20" s="17" t="s">
        <v>27</v>
      </c>
      <c r="E20" s="13">
        <v>9</v>
      </c>
      <c r="F20" s="14">
        <f>IF(ISERR(G20+H20),"-",G20+H20)</f>
        <v>1500.9780000000001</v>
      </c>
      <c r="G20" s="15">
        <v>1469.9780000000001</v>
      </c>
      <c r="H20" s="15">
        <v>31</v>
      </c>
      <c r="I20" s="14">
        <f>IF(ISERR(J20+K20),"-",J20+K20)</f>
        <v>552.64400000000001</v>
      </c>
      <c r="J20" s="15">
        <v>542.64400000000001</v>
      </c>
      <c r="K20" s="15">
        <v>10</v>
      </c>
      <c r="L20" s="14">
        <f>IF(ISERR(M20+N20),"-",M20+N20)</f>
        <v>747.32</v>
      </c>
      <c r="M20" s="14">
        <v>730.32</v>
      </c>
      <c r="N20" s="14">
        <v>17</v>
      </c>
      <c r="O20" s="14">
        <f>IF(ISERR(P20+Q20),"-",P20+Q20)</f>
        <v>1306.3020000000001</v>
      </c>
      <c r="P20" s="14">
        <f t="shared" si="1"/>
        <v>1282.3020000000001</v>
      </c>
      <c r="Q20" s="14">
        <f t="shared" si="1"/>
        <v>24</v>
      </c>
      <c r="R20" s="16">
        <v>133.48888888888888</v>
      </c>
      <c r="S20" s="16">
        <v>143.43953934740884</v>
      </c>
      <c r="T20" s="16">
        <v>140.31170784103116</v>
      </c>
      <c r="U20" s="16">
        <f>IF(ISERR(O20/F20*100),"-",O20/F20*100)</f>
        <v>87.030056403225103</v>
      </c>
      <c r="V20" s="16"/>
    </row>
    <row r="21" spans="1:22" s="8" customFormat="1" ht="12" customHeight="1" x14ac:dyDescent="0.15">
      <c r="A21" s="17"/>
      <c r="B21" s="17"/>
      <c r="C21" s="17"/>
      <c r="D21" s="17" t="s">
        <v>28</v>
      </c>
      <c r="E21" s="13">
        <v>10</v>
      </c>
      <c r="F21" s="14">
        <f>IF(ISERR(G21+H21),"-",G21+H21)</f>
        <v>5237.5599999999995</v>
      </c>
      <c r="G21" s="15">
        <v>2336.16</v>
      </c>
      <c r="H21" s="15">
        <v>2901.4</v>
      </c>
      <c r="I21" s="14">
        <f>IF(ISERR(J21+K21),"-",J21+K21)</f>
        <v>2220.9899999999998</v>
      </c>
      <c r="J21" s="15">
        <v>294.69</v>
      </c>
      <c r="K21" s="15">
        <v>1926.3</v>
      </c>
      <c r="L21" s="14">
        <f>IF(ISERR(M21+N21),"-",M21+N21)</f>
        <v>2294.14</v>
      </c>
      <c r="M21" s="14">
        <v>318.04000000000002</v>
      </c>
      <c r="N21" s="14">
        <v>1976.1</v>
      </c>
      <c r="O21" s="14">
        <f>IF(ISERR(P21+Q21),"-",P21+Q21)</f>
        <v>5164.41</v>
      </c>
      <c r="P21" s="14">
        <f t="shared" si="1"/>
        <v>2312.81</v>
      </c>
      <c r="Q21" s="14">
        <f t="shared" si="1"/>
        <v>2851.6</v>
      </c>
      <c r="R21" s="16">
        <v>95.321459227467798</v>
      </c>
      <c r="S21" s="16">
        <v>101.8260097647581</v>
      </c>
      <c r="T21" s="16">
        <v>107.45755305867665</v>
      </c>
      <c r="U21" s="16">
        <f>IF(ISERR(O21/F21*100),"-",O21/F21*100)</f>
        <v>98.603357288508391</v>
      </c>
      <c r="V21" s="16"/>
    </row>
    <row r="22" spans="1:22" s="8" customFormat="1" ht="12" customHeight="1" x14ac:dyDescent="0.15">
      <c r="A22" s="17"/>
      <c r="B22" s="17"/>
      <c r="C22" s="64" t="s">
        <v>29</v>
      </c>
      <c r="D22" s="64"/>
      <c r="E22" s="13">
        <v>11</v>
      </c>
      <c r="F22" s="14">
        <f>IF(ISERR(G22+H22),"-",G22+H22)</f>
        <v>1945.3420000000001</v>
      </c>
      <c r="G22" s="15">
        <v>1800.442</v>
      </c>
      <c r="H22" s="15">
        <v>144.9</v>
      </c>
      <c r="I22" s="14">
        <f>IF(ISERR(J22+K22),"-",J22+K22)</f>
        <v>1102.952</v>
      </c>
      <c r="J22" s="15">
        <v>988.55200000000002</v>
      </c>
      <c r="K22" s="15">
        <v>114.4</v>
      </c>
      <c r="L22" s="14">
        <f>IF(ISERR(M22+N22),"-",M22+N22)</f>
        <v>1105.8109999999999</v>
      </c>
      <c r="M22" s="14">
        <v>996.41099999999994</v>
      </c>
      <c r="N22" s="14">
        <v>109.4</v>
      </c>
      <c r="O22" s="14">
        <f>IF(ISERR(P22+Q22),"-",P22+Q22)</f>
        <v>1942.4830000000002</v>
      </c>
      <c r="P22" s="14">
        <f t="shared" si="1"/>
        <v>1792.5830000000001</v>
      </c>
      <c r="Q22" s="14">
        <f t="shared" si="1"/>
        <v>149.9</v>
      </c>
      <c r="R22" s="16">
        <v>83.304531722054378</v>
      </c>
      <c r="S22" s="16">
        <v>92.847271200671699</v>
      </c>
      <c r="T22" s="16">
        <v>106.72983516483517</v>
      </c>
      <c r="U22" s="16">
        <f>IF(ISERR(O22/F22*100),"-",O22/F22*100)</f>
        <v>99.853033553997193</v>
      </c>
      <c r="V22" s="16"/>
    </row>
    <row r="23" spans="1:22" s="8" customFormat="1" ht="12" customHeight="1" x14ac:dyDescent="0.15">
      <c r="A23" s="17"/>
      <c r="B23" s="17"/>
      <c r="C23" s="64" t="s">
        <v>30</v>
      </c>
      <c r="D23" s="64"/>
      <c r="E23" s="13">
        <v>12</v>
      </c>
      <c r="F23" s="14">
        <f>IF(ISERR(G23+H23),"-",G23+H23)</f>
        <v>26360.079000000002</v>
      </c>
      <c r="G23" s="15">
        <v>26172.379000000001</v>
      </c>
      <c r="H23" s="15">
        <v>187.7</v>
      </c>
      <c r="I23" s="14">
        <f>IF(ISERR(J23+K23),"-",J23+K23)</f>
        <v>13318.425999999999</v>
      </c>
      <c r="J23" s="15">
        <v>12991.626</v>
      </c>
      <c r="K23" s="15">
        <v>326.8</v>
      </c>
      <c r="L23" s="14">
        <f>IF(ISERR(M23+N23),"-",M23+N23)</f>
        <v>15425.288</v>
      </c>
      <c r="M23" s="14">
        <v>15129.188</v>
      </c>
      <c r="N23" s="14">
        <v>296.10000000000002</v>
      </c>
      <c r="O23" s="14">
        <f>IF(ISERR(P23+Q23),"-",P23+Q23)</f>
        <v>24253.217000000004</v>
      </c>
      <c r="P23" s="14">
        <f t="shared" si="1"/>
        <v>24034.817000000003</v>
      </c>
      <c r="Q23" s="14">
        <f t="shared" si="1"/>
        <v>218.39999999999998</v>
      </c>
      <c r="R23" s="16">
        <v>97.944006471539922</v>
      </c>
      <c r="S23" s="16">
        <v>94.373129397369226</v>
      </c>
      <c r="T23" s="16">
        <v>83.591428276004692</v>
      </c>
      <c r="U23" s="16">
        <f>IF(ISERR(O23/F23*100),"-",O23/F23*100)</f>
        <v>92.007376002173601</v>
      </c>
      <c r="V23" s="16"/>
    </row>
    <row r="24" spans="1:22" s="8" customFormat="1" ht="12" customHeight="1" x14ac:dyDescent="0.15">
      <c r="A24" s="17"/>
      <c r="B24" s="17"/>
      <c r="C24" s="17"/>
      <c r="D24" s="17"/>
      <c r="E24" s="13"/>
      <c r="F24" s="14"/>
      <c r="G24" s="15"/>
      <c r="H24" s="15"/>
      <c r="I24" s="14"/>
      <c r="J24" s="15"/>
      <c r="K24" s="15"/>
      <c r="L24" s="14"/>
      <c r="M24" s="14"/>
      <c r="N24" s="14"/>
      <c r="O24" s="14"/>
      <c r="P24" s="14"/>
      <c r="Q24" s="14"/>
      <c r="R24" s="16"/>
      <c r="S24" s="16"/>
      <c r="T24" s="16"/>
      <c r="U24" s="16"/>
      <c r="V24" s="16"/>
    </row>
    <row r="25" spans="1:22" s="8" customFormat="1" ht="12" customHeight="1" x14ac:dyDescent="0.15">
      <c r="A25" s="17"/>
      <c r="B25" s="17"/>
      <c r="C25" s="64" t="s">
        <v>31</v>
      </c>
      <c r="D25" s="64"/>
      <c r="E25" s="13">
        <v>13</v>
      </c>
      <c r="F25" s="14">
        <f>IF(ISERR(G25+H25),"-",G25+H25)</f>
        <v>78127.269</v>
      </c>
      <c r="G25" s="15">
        <v>19841.5</v>
      </c>
      <c r="H25" s="15">
        <v>58285.769</v>
      </c>
      <c r="I25" s="14">
        <f>IF(ISERR(J25+K25),"-",J25+K25)</f>
        <v>10519.496999999999</v>
      </c>
      <c r="J25" s="15">
        <v>4319.87</v>
      </c>
      <c r="K25" s="15">
        <v>6199.6270000000004</v>
      </c>
      <c r="L25" s="14">
        <f>IF(ISERR(M25+N25),"-",M25+N25)</f>
        <v>16331.731</v>
      </c>
      <c r="M25" s="14">
        <v>4434.08</v>
      </c>
      <c r="N25" s="14">
        <v>11897.651</v>
      </c>
      <c r="O25" s="14">
        <f>IF(ISERR(P25+Q25),"-",P25+Q25)</f>
        <v>72315.035000000003</v>
      </c>
      <c r="P25" s="14">
        <f t="shared" ref="P25:Q29" si="2">IF(ISERR(G25+J25-M25),"-",G25+J25-M25)</f>
        <v>19727.29</v>
      </c>
      <c r="Q25" s="14">
        <f t="shared" si="2"/>
        <v>52587.745000000003</v>
      </c>
      <c r="R25" s="16">
        <v>105.57504014452027</v>
      </c>
      <c r="S25" s="16">
        <v>98.848390025420656</v>
      </c>
      <c r="T25" s="16">
        <v>149.16159938945154</v>
      </c>
      <c r="U25" s="16">
        <f>IF(ISERR(O25/F25*100),"-",O25/F25*100)</f>
        <v>92.560556545244154</v>
      </c>
      <c r="V25" s="16"/>
    </row>
    <row r="26" spans="1:22" s="8" customFormat="1" ht="12" customHeight="1" x14ac:dyDescent="0.15">
      <c r="A26" s="17"/>
      <c r="B26" s="17"/>
      <c r="C26" s="64" t="s">
        <v>32</v>
      </c>
      <c r="D26" s="64"/>
      <c r="E26" s="13">
        <v>14</v>
      </c>
      <c r="F26" s="14">
        <f>IF(ISERR(G26+H26),"-",G26+H26)</f>
        <v>15966.154999999999</v>
      </c>
      <c r="G26" s="15">
        <v>749.255</v>
      </c>
      <c r="H26" s="15">
        <v>15216.9</v>
      </c>
      <c r="I26" s="14">
        <f>IF(ISERR(J26+K26),"-",J26+K26)</f>
        <v>3774.24</v>
      </c>
      <c r="J26" s="15">
        <v>649.24</v>
      </c>
      <c r="K26" s="15">
        <v>3125</v>
      </c>
      <c r="L26" s="14">
        <f>IF(ISERR(M26+N26),"-",M26+N26)</f>
        <v>4360.1499999999996</v>
      </c>
      <c r="M26" s="14">
        <v>708.45</v>
      </c>
      <c r="N26" s="14">
        <v>3651.7</v>
      </c>
      <c r="O26" s="14">
        <f>IF(ISERR(P26+Q26),"-",P26+Q26)</f>
        <v>15380.245000000001</v>
      </c>
      <c r="P26" s="14">
        <f t="shared" si="2"/>
        <v>690.04499999999985</v>
      </c>
      <c r="Q26" s="14">
        <f t="shared" si="2"/>
        <v>14690.2</v>
      </c>
      <c r="R26" s="16">
        <v>172.65507776761208</v>
      </c>
      <c r="S26" s="16">
        <v>112.81112548512289</v>
      </c>
      <c r="T26" s="16">
        <v>107.06749042812392</v>
      </c>
      <c r="U26" s="16">
        <f>IF(ISERR(O26/F26*100),"-",O26/F26*100)</f>
        <v>96.330299937586744</v>
      </c>
      <c r="V26" s="16"/>
    </row>
    <row r="27" spans="1:22" s="8" customFormat="1" ht="12" customHeight="1" x14ac:dyDescent="0.15">
      <c r="A27" s="17"/>
      <c r="B27" s="17"/>
      <c r="C27" s="64" t="s">
        <v>33</v>
      </c>
      <c r="D27" s="64"/>
      <c r="E27" s="13">
        <v>15</v>
      </c>
      <c r="F27" s="14">
        <f>IF(ISERR(G27+H27),"-",G27+H27)</f>
        <v>8397.2200000000012</v>
      </c>
      <c r="G27" s="15">
        <v>6058.02</v>
      </c>
      <c r="H27" s="15">
        <v>2339.1999999999998</v>
      </c>
      <c r="I27" s="14">
        <f>IF(ISERR(J27+K27),"-",J27+K27)</f>
        <v>5293.72</v>
      </c>
      <c r="J27" s="15">
        <v>4801.72</v>
      </c>
      <c r="K27" s="15">
        <v>492</v>
      </c>
      <c r="L27" s="14">
        <f>IF(ISERR(M27+N27),"-",M27+N27)</f>
        <v>2036.54</v>
      </c>
      <c r="M27" s="14">
        <v>1710.54</v>
      </c>
      <c r="N27" s="14">
        <v>326</v>
      </c>
      <c r="O27" s="14">
        <f>IF(ISERR(P27+Q27),"-",P27+Q27)</f>
        <v>11654.400000000001</v>
      </c>
      <c r="P27" s="14">
        <f t="shared" si="2"/>
        <v>9149.2000000000007</v>
      </c>
      <c r="Q27" s="14">
        <f t="shared" si="2"/>
        <v>2505.1999999999998</v>
      </c>
      <c r="R27" s="16">
        <v>106.64222401289283</v>
      </c>
      <c r="S27" s="16">
        <v>112.64048672566372</v>
      </c>
      <c r="T27" s="16">
        <v>134.67067252137738</v>
      </c>
      <c r="U27" s="16">
        <f>IF(ISERR(O27/F27*100),"-",O27/F27*100)</f>
        <v>138.78878962323245</v>
      </c>
      <c r="V27" s="16"/>
    </row>
    <row r="28" spans="1:22" s="8" customFormat="1" ht="12" customHeight="1" x14ac:dyDescent="0.15">
      <c r="A28" s="17"/>
      <c r="B28" s="17"/>
      <c r="C28" s="64" t="s">
        <v>34</v>
      </c>
      <c r="D28" s="64"/>
      <c r="E28" s="13">
        <v>16</v>
      </c>
      <c r="F28" s="14">
        <f>IF(ISERR(G28+H28),"-",G28+H28)</f>
        <v>27643.09</v>
      </c>
      <c r="G28" s="15">
        <f>SUBTOTAL(9,G29:G31)</f>
        <v>26505.393</v>
      </c>
      <c r="H28" s="15">
        <f>SUBTOTAL(9,H29:H31)</f>
        <v>1137.6970000000001</v>
      </c>
      <c r="I28" s="14">
        <f>IF(ISERR(J28+K28),"-",J28+K28)</f>
        <v>15522.385</v>
      </c>
      <c r="J28" s="15">
        <f>SUBTOTAL(9,J29:J31)</f>
        <v>15322.32</v>
      </c>
      <c r="K28" s="15">
        <f>SUBTOTAL(9,K29:K31)</f>
        <v>200.065</v>
      </c>
      <c r="L28" s="14">
        <f>IF(ISERR(M28+N28),"-",M28+N28)</f>
        <v>16619.308000000001</v>
      </c>
      <c r="M28" s="15">
        <f>SUBTOTAL(9,M29:M31)</f>
        <v>16355.26</v>
      </c>
      <c r="N28" s="15">
        <f>SUBTOTAL(9,N29:N31)</f>
        <v>264.048</v>
      </c>
      <c r="O28" s="14">
        <f>IF(ISERR(P28+Q28),"-",P28+Q28)</f>
        <v>26546.167000000001</v>
      </c>
      <c r="P28" s="14">
        <f t="shared" si="2"/>
        <v>25472.453000000001</v>
      </c>
      <c r="Q28" s="14">
        <f t="shared" si="2"/>
        <v>1073.7140000000002</v>
      </c>
      <c r="R28" s="16">
        <v>133.36528052238165</v>
      </c>
      <c r="S28" s="16">
        <v>142.17904012319275</v>
      </c>
      <c r="T28" s="16">
        <v>110.1180860331024</v>
      </c>
      <c r="U28" s="16">
        <f>IF(ISERR(O28/F28*100),"-",O28/F28*100)</f>
        <v>96.031836527681975</v>
      </c>
      <c r="V28" s="16"/>
    </row>
    <row r="29" spans="1:22" s="8" customFormat="1" ht="12" customHeight="1" x14ac:dyDescent="0.15">
      <c r="A29" s="17"/>
      <c r="B29" s="17"/>
      <c r="C29" s="17"/>
      <c r="D29" s="17" t="s">
        <v>35</v>
      </c>
      <c r="E29" s="13">
        <v>17</v>
      </c>
      <c r="F29" s="14">
        <f>IF(ISERR(G29+H29),"-",G29+H29)</f>
        <v>17661.849999999999</v>
      </c>
      <c r="G29" s="15">
        <v>17014.5</v>
      </c>
      <c r="H29" s="15">
        <v>647.35</v>
      </c>
      <c r="I29" s="14">
        <f>IF(ISERR(J29+K29),"-",J29+K29)</f>
        <v>11922.519999999999</v>
      </c>
      <c r="J29" s="15">
        <v>11838.3</v>
      </c>
      <c r="K29" s="15">
        <v>84.22</v>
      </c>
      <c r="L29" s="14">
        <f>IF(ISERR(M29+N29),"-",M29+N29)</f>
        <v>12633.94</v>
      </c>
      <c r="M29" s="14">
        <v>12511.5</v>
      </c>
      <c r="N29" s="14">
        <v>122.44</v>
      </c>
      <c r="O29" s="14">
        <f>IF(ISERR(P29+Q29),"-",P29+Q29)</f>
        <v>16950.43</v>
      </c>
      <c r="P29" s="14">
        <f t="shared" si="2"/>
        <v>16341.3</v>
      </c>
      <c r="Q29" s="14">
        <f t="shared" si="2"/>
        <v>609.13000000000011</v>
      </c>
      <c r="R29" s="16">
        <v>128.61402373247034</v>
      </c>
      <c r="S29" s="16">
        <v>136.61267301038063</v>
      </c>
      <c r="T29" s="16">
        <v>89.184625907608122</v>
      </c>
      <c r="U29" s="16">
        <f>IF(ISERR(O29/F29*100),"-",O29/F29*100)</f>
        <v>95.971996138569864</v>
      </c>
      <c r="V29" s="16"/>
    </row>
    <row r="30" spans="1:22" s="8" customFormat="1" ht="12" customHeight="1" x14ac:dyDescent="0.15">
      <c r="A30" s="17"/>
      <c r="B30" s="17"/>
      <c r="C30" s="17"/>
      <c r="D30" s="17"/>
      <c r="E30" s="13"/>
      <c r="F30" s="14"/>
      <c r="G30" s="15"/>
      <c r="H30" s="15"/>
      <c r="I30" s="14"/>
      <c r="J30" s="15"/>
      <c r="K30" s="15"/>
      <c r="L30" s="14"/>
      <c r="M30" s="14"/>
      <c r="N30" s="14"/>
      <c r="O30" s="14"/>
      <c r="P30" s="14"/>
      <c r="Q30" s="14"/>
      <c r="R30" s="16"/>
      <c r="S30" s="16"/>
      <c r="T30" s="16"/>
      <c r="U30" s="16"/>
      <c r="V30" s="16"/>
    </row>
    <row r="31" spans="1:22" s="8" customFormat="1" ht="12" customHeight="1" x14ac:dyDescent="0.15">
      <c r="A31" s="17"/>
      <c r="B31" s="17"/>
      <c r="C31" s="17"/>
      <c r="D31" s="17" t="s">
        <v>36</v>
      </c>
      <c r="E31" s="13">
        <v>18</v>
      </c>
      <c r="F31" s="14">
        <f>IF(ISERR(G31+H31),"-",G31+H31)</f>
        <v>9981.24</v>
      </c>
      <c r="G31" s="15">
        <v>9490.893</v>
      </c>
      <c r="H31" s="15">
        <v>490.34699999999998</v>
      </c>
      <c r="I31" s="14">
        <f>IF(ISERR(J31+K31),"-",J31+K31)</f>
        <v>3599.8649999999998</v>
      </c>
      <c r="J31" s="15">
        <v>3484.02</v>
      </c>
      <c r="K31" s="15">
        <v>115.845</v>
      </c>
      <c r="L31" s="14">
        <f>IF(ISERR(M31+N31),"-",M31+N31)</f>
        <v>3985.3680000000004</v>
      </c>
      <c r="M31" s="14">
        <v>3843.76</v>
      </c>
      <c r="N31" s="14">
        <v>141.608</v>
      </c>
      <c r="O31" s="14">
        <f>IF(ISERR(P31+Q31),"-",P31+Q31)</f>
        <v>9595.737000000001</v>
      </c>
      <c r="P31" s="14">
        <f t="shared" ref="P31:Q35" si="3">IF(ISERR(G31+J31-M31),"-",G31+J31-M31)</f>
        <v>9131.1530000000002</v>
      </c>
      <c r="Q31" s="14">
        <f t="shared" si="3"/>
        <v>464.584</v>
      </c>
      <c r="R31" s="16">
        <v>151.95715491768678</v>
      </c>
      <c r="S31" s="16">
        <v>163.26784104875051</v>
      </c>
      <c r="T31" s="16">
        <v>188.11482062340716</v>
      </c>
      <c r="U31" s="16">
        <f>IF(ISERR(O31/F31*100),"-",O31/F31*100)</f>
        <v>96.137724370919855</v>
      </c>
      <c r="V31" s="16"/>
    </row>
    <row r="32" spans="1:22" s="8" customFormat="1" ht="12" customHeight="1" x14ac:dyDescent="0.15">
      <c r="A32" s="17"/>
      <c r="B32" s="17"/>
      <c r="C32" s="64" t="s">
        <v>37</v>
      </c>
      <c r="D32" s="64"/>
      <c r="E32" s="13">
        <v>19</v>
      </c>
      <c r="F32" s="14">
        <f>IF(ISERR(G32+H32),"-",G32+H32)</f>
        <v>22840.780999999999</v>
      </c>
      <c r="G32" s="15">
        <v>19098.955999999998</v>
      </c>
      <c r="H32" s="15">
        <v>3741.8249999999998</v>
      </c>
      <c r="I32" s="14">
        <f>IF(ISERR(J32+K32),"-",J32+K32)</f>
        <v>4906.8220000000001</v>
      </c>
      <c r="J32" s="15">
        <v>4243.8500000000004</v>
      </c>
      <c r="K32" s="15">
        <v>662.97199999999998</v>
      </c>
      <c r="L32" s="14">
        <f>IF(ISERR(M32+N32),"-",M32+N32)</f>
        <v>5272.9579999999996</v>
      </c>
      <c r="M32" s="14">
        <v>4345.74</v>
      </c>
      <c r="N32" s="14">
        <v>927.21799999999996</v>
      </c>
      <c r="O32" s="14">
        <f>IF(ISERR(P32+Q32),"-",P32+Q32)</f>
        <v>22474.644999999997</v>
      </c>
      <c r="P32" s="14">
        <f t="shared" si="3"/>
        <v>18997.065999999999</v>
      </c>
      <c r="Q32" s="14">
        <f t="shared" si="3"/>
        <v>3477.5789999999997</v>
      </c>
      <c r="R32" s="16">
        <v>99.752429355560082</v>
      </c>
      <c r="S32" s="16">
        <v>90.136034188034174</v>
      </c>
      <c r="T32" s="16">
        <v>105.22330165269909</v>
      </c>
      <c r="U32" s="16">
        <f>IF(ISERR(O32/F32*100),"-",O32/F32*100)</f>
        <v>98.397007527894942</v>
      </c>
      <c r="V32" s="16"/>
    </row>
    <row r="33" spans="1:22" s="8" customFormat="1" ht="12" customHeight="1" x14ac:dyDescent="0.15">
      <c r="A33" s="17"/>
      <c r="B33" s="17"/>
      <c r="C33" s="64" t="s">
        <v>38</v>
      </c>
      <c r="D33" s="64"/>
      <c r="E33" s="13">
        <v>20</v>
      </c>
      <c r="F33" s="14">
        <f>IF(ISERR(G33+H33),"-",G33+H33)</f>
        <v>97715.001000000004</v>
      </c>
      <c r="G33" s="15">
        <v>82923.868000000002</v>
      </c>
      <c r="H33" s="15">
        <v>14791.133</v>
      </c>
      <c r="I33" s="14">
        <f>IF(ISERR(J33+K33),"-",J33+K33)</f>
        <v>13950.371999999999</v>
      </c>
      <c r="J33" s="15">
        <v>10034.66</v>
      </c>
      <c r="K33" s="15">
        <v>3915.712</v>
      </c>
      <c r="L33" s="14">
        <f>IF(ISERR(M33+N33),"-",M33+N33)</f>
        <v>23564.456999999999</v>
      </c>
      <c r="M33" s="14">
        <v>19000.73</v>
      </c>
      <c r="N33" s="14">
        <v>4563.7269999999999</v>
      </c>
      <c r="O33" s="14">
        <f>IF(ISERR(P33+Q33),"-",P33+Q33)</f>
        <v>88100.916000000012</v>
      </c>
      <c r="P33" s="14">
        <f t="shared" si="3"/>
        <v>73957.79800000001</v>
      </c>
      <c r="Q33" s="14">
        <f t="shared" si="3"/>
        <v>14143.118000000002</v>
      </c>
      <c r="R33" s="16">
        <v>75.513543358233193</v>
      </c>
      <c r="S33" s="16">
        <v>89.588476599627413</v>
      </c>
      <c r="T33" s="16">
        <v>98.152737887008556</v>
      </c>
      <c r="U33" s="16">
        <f>IF(ISERR(O33/F33*100),"-",O33/F33*100)</f>
        <v>90.161096145309358</v>
      </c>
      <c r="V33" s="16"/>
    </row>
    <row r="34" spans="1:22" s="8" customFormat="1" ht="12" customHeight="1" x14ac:dyDescent="0.15">
      <c r="A34" s="17"/>
      <c r="B34" s="17"/>
      <c r="C34" s="64" t="s">
        <v>39</v>
      </c>
      <c r="D34" s="64"/>
      <c r="E34" s="13">
        <v>21</v>
      </c>
      <c r="F34" s="14">
        <f>IF(ISERR(G34+H34),"-",G34+H34)</f>
        <v>18385.300999999999</v>
      </c>
      <c r="G34" s="15">
        <v>15334.571</v>
      </c>
      <c r="H34" s="15">
        <v>3050.73</v>
      </c>
      <c r="I34" s="14">
        <f>IF(ISERR(J34+K34),"-",J34+K34)</f>
        <v>1192.1600000000001</v>
      </c>
      <c r="J34" s="15">
        <v>777.11</v>
      </c>
      <c r="K34" s="15">
        <v>415.05</v>
      </c>
      <c r="L34" s="14">
        <f>IF(ISERR(M34+N34),"-",M34+N34)</f>
        <v>2349.7800000000002</v>
      </c>
      <c r="M34" s="14">
        <v>1901.71</v>
      </c>
      <c r="N34" s="14">
        <v>448.07</v>
      </c>
      <c r="O34" s="14">
        <f>IF(ISERR(P34+Q34),"-",P34+Q34)</f>
        <v>17227.681</v>
      </c>
      <c r="P34" s="14">
        <f t="shared" si="3"/>
        <v>14209.971000000001</v>
      </c>
      <c r="Q34" s="14">
        <f t="shared" si="3"/>
        <v>3017.71</v>
      </c>
      <c r="R34" s="16">
        <v>92.559006211180133</v>
      </c>
      <c r="S34" s="16">
        <v>87.352416356877328</v>
      </c>
      <c r="T34" s="16">
        <v>148.15687134502926</v>
      </c>
      <c r="U34" s="16">
        <f>IF(ISERR(O34/F34*100),"-",O34/F34*100)</f>
        <v>93.703556988270137</v>
      </c>
      <c r="V34" s="16"/>
    </row>
    <row r="35" spans="1:22" s="8" customFormat="1" ht="12" customHeight="1" x14ac:dyDescent="0.15">
      <c r="A35" s="17"/>
      <c r="B35" s="17"/>
      <c r="C35" s="64" t="s">
        <v>40</v>
      </c>
      <c r="D35" s="64"/>
      <c r="E35" s="13">
        <v>22</v>
      </c>
      <c r="F35" s="14">
        <f>IF(ISERR(G35+H35),"-",G35+H35)</f>
        <v>11341.566999999999</v>
      </c>
      <c r="G35" s="15">
        <v>4912.99</v>
      </c>
      <c r="H35" s="15">
        <v>6428.5770000000002</v>
      </c>
      <c r="I35" s="14">
        <f>IF(ISERR(J35+K35),"-",J35+K35)</f>
        <v>2663.3360000000002</v>
      </c>
      <c r="J35" s="15">
        <v>1011.95</v>
      </c>
      <c r="K35" s="15">
        <v>1651.386</v>
      </c>
      <c r="L35" s="14">
        <f>IF(ISERR(M35+N35),"-",M35+N35)</f>
        <v>2735.386</v>
      </c>
      <c r="M35" s="14">
        <v>784.27</v>
      </c>
      <c r="N35" s="14">
        <v>1951.116</v>
      </c>
      <c r="O35" s="14">
        <f>IF(ISERR(P35+Q35),"-",P35+Q35)</f>
        <v>11269.517</v>
      </c>
      <c r="P35" s="14">
        <f t="shared" si="3"/>
        <v>5140.67</v>
      </c>
      <c r="Q35" s="14">
        <f t="shared" si="3"/>
        <v>6128.8469999999998</v>
      </c>
      <c r="R35" s="16">
        <v>86.951877244531502</v>
      </c>
      <c r="S35" s="16">
        <v>82.440807715491246</v>
      </c>
      <c r="T35" s="16">
        <v>114.58583629893235</v>
      </c>
      <c r="U35" s="16">
        <f>IF(ISERR(O35/F35*100),"-",O35/F35*100)</f>
        <v>99.36472623227462</v>
      </c>
      <c r="V35" s="16"/>
    </row>
    <row r="36" spans="1:22" s="8" customFormat="1" ht="12" customHeight="1" x14ac:dyDescent="0.15">
      <c r="A36" s="17"/>
      <c r="B36" s="17"/>
      <c r="C36" s="17"/>
      <c r="D36" s="17"/>
      <c r="E36" s="13"/>
      <c r="F36" s="14"/>
      <c r="G36" s="15"/>
      <c r="H36" s="15"/>
      <c r="I36" s="14"/>
      <c r="J36" s="15"/>
      <c r="K36" s="15"/>
      <c r="L36" s="14"/>
      <c r="M36" s="14"/>
      <c r="N36" s="14"/>
      <c r="O36" s="14"/>
      <c r="P36" s="14"/>
      <c r="Q36" s="14"/>
      <c r="R36" s="16"/>
      <c r="S36" s="16"/>
      <c r="T36" s="16"/>
      <c r="U36" s="16"/>
      <c r="V36" s="16"/>
    </row>
    <row r="37" spans="1:22" s="8" customFormat="1" ht="12" customHeight="1" x14ac:dyDescent="0.15">
      <c r="A37" s="17"/>
      <c r="B37" s="17"/>
      <c r="C37" s="64" t="s">
        <v>41</v>
      </c>
      <c r="D37" s="64"/>
      <c r="E37" s="13">
        <v>23</v>
      </c>
      <c r="F37" s="14">
        <f>IF(ISERR(G37+H37),"-",G37+H37)</f>
        <v>6214.2820000000002</v>
      </c>
      <c r="G37" s="15">
        <v>2309.2820000000002</v>
      </c>
      <c r="H37" s="15">
        <v>3905</v>
      </c>
      <c r="I37" s="14">
        <f>IF(ISERR(J37+K37),"-",J37+K37)</f>
        <v>1163.58</v>
      </c>
      <c r="J37" s="15">
        <v>180.01</v>
      </c>
      <c r="K37" s="15">
        <v>983.57</v>
      </c>
      <c r="L37" s="14">
        <f>IF(ISERR(M37+N37),"-",M37+N37)</f>
        <v>1230.73</v>
      </c>
      <c r="M37" s="14">
        <v>325.79000000000002</v>
      </c>
      <c r="N37" s="14">
        <v>904.94</v>
      </c>
      <c r="O37" s="14">
        <f>IF(ISERR(P37+Q37),"-",P37+Q37)</f>
        <v>6147.1319999999996</v>
      </c>
      <c r="P37" s="14">
        <f t="shared" ref="P37:Q41" si="4">IF(ISERR(G37+J37-M37),"-",G37+J37-M37)</f>
        <v>2163.5020000000004</v>
      </c>
      <c r="Q37" s="14">
        <f t="shared" si="4"/>
        <v>3983.6299999999997</v>
      </c>
      <c r="R37" s="16">
        <v>78.145063801208863</v>
      </c>
      <c r="S37" s="16">
        <v>89.312772133526849</v>
      </c>
      <c r="T37" s="16">
        <v>93.378885006835787</v>
      </c>
      <c r="U37" s="16">
        <f>IF(ISERR(O37/F37*100),"-",O37/F37*100)</f>
        <v>98.919424641495183</v>
      </c>
      <c r="V37" s="16"/>
    </row>
    <row r="38" spans="1:22" s="8" customFormat="1" ht="12" customHeight="1" x14ac:dyDescent="0.15">
      <c r="A38" s="17"/>
      <c r="B38" s="17"/>
      <c r="C38" s="64" t="s">
        <v>42</v>
      </c>
      <c r="D38" s="64"/>
      <c r="E38" s="13">
        <v>24</v>
      </c>
      <c r="F38" s="14">
        <f>IF(ISERR(G38+H38),"-",G38+H38)</f>
        <v>5967.6139999999996</v>
      </c>
      <c r="G38" s="15">
        <v>4547.5839999999998</v>
      </c>
      <c r="H38" s="15">
        <v>1420.03</v>
      </c>
      <c r="I38" s="14">
        <f>IF(ISERR(J38+K38),"-",J38+K38)</f>
        <v>847.26</v>
      </c>
      <c r="J38" s="15">
        <v>636.76</v>
      </c>
      <c r="K38" s="15">
        <v>210.5</v>
      </c>
      <c r="L38" s="14">
        <f>IF(ISERR(M38+N38),"-",M38+N38)</f>
        <v>537.02</v>
      </c>
      <c r="M38" s="14">
        <v>368.32</v>
      </c>
      <c r="N38" s="14">
        <v>168.7</v>
      </c>
      <c r="O38" s="14">
        <f>IF(ISERR(P38+Q38),"-",P38+Q38)</f>
        <v>6277.8540000000003</v>
      </c>
      <c r="P38" s="14">
        <f t="shared" si="4"/>
        <v>4816.0240000000003</v>
      </c>
      <c r="Q38" s="14">
        <f t="shared" si="4"/>
        <v>1461.83</v>
      </c>
      <c r="R38" s="16">
        <v>189.96860986547085</v>
      </c>
      <c r="S38" s="16">
        <v>88.763636363636365</v>
      </c>
      <c r="T38" s="16">
        <v>192.15959595959592</v>
      </c>
      <c r="U38" s="16">
        <f>IF(ISERR(O38/F38*100),"-",O38/F38*100)</f>
        <v>105.19872766569689</v>
      </c>
      <c r="V38" s="16"/>
    </row>
    <row r="39" spans="1:22" s="8" customFormat="1" ht="12" customHeight="1" x14ac:dyDescent="0.15">
      <c r="A39" s="17"/>
      <c r="B39" s="17"/>
      <c r="C39" s="64" t="s">
        <v>43</v>
      </c>
      <c r="D39" s="64"/>
      <c r="E39" s="13">
        <v>25</v>
      </c>
      <c r="F39" s="14">
        <f>IF(ISERR(G39+H39),"-",G39+H39)</f>
        <v>4125.1509999999998</v>
      </c>
      <c r="G39" s="15">
        <v>1929.961</v>
      </c>
      <c r="H39" s="15">
        <v>2195.19</v>
      </c>
      <c r="I39" s="14">
        <f>IF(ISERR(J39+K39),"-",J39+K39)</f>
        <v>788.79</v>
      </c>
      <c r="J39" s="15">
        <v>325.02999999999997</v>
      </c>
      <c r="K39" s="15">
        <v>463.76</v>
      </c>
      <c r="L39" s="14">
        <f>IF(ISERR(M39+N39),"-",M39+N39)</f>
        <v>918.16000000000008</v>
      </c>
      <c r="M39" s="14">
        <v>397.79</v>
      </c>
      <c r="N39" s="14">
        <v>520.37</v>
      </c>
      <c r="O39" s="14">
        <f>IF(ISERR(P39+Q39),"-",P39+Q39)</f>
        <v>3995.7809999999999</v>
      </c>
      <c r="P39" s="14">
        <f t="shared" si="4"/>
        <v>1857.201</v>
      </c>
      <c r="Q39" s="14">
        <f t="shared" si="4"/>
        <v>2138.58</v>
      </c>
      <c r="R39" s="16">
        <v>74.625354777672655</v>
      </c>
      <c r="S39" s="16">
        <v>70.088549618320613</v>
      </c>
      <c r="T39" s="16">
        <v>81.430222131648662</v>
      </c>
      <c r="U39" s="16">
        <f>IF(ISERR(O39/F39*100),"-",O39/F39*100)</f>
        <v>96.863872377035406</v>
      </c>
      <c r="V39" s="16"/>
    </row>
    <row r="40" spans="1:22" s="8" customFormat="1" ht="12" customHeight="1" x14ac:dyDescent="0.15">
      <c r="A40" s="17"/>
      <c r="B40" s="17"/>
      <c r="C40" s="64" t="s">
        <v>44</v>
      </c>
      <c r="D40" s="64"/>
      <c r="E40" s="13">
        <v>26</v>
      </c>
      <c r="F40" s="14">
        <f>IF(ISERR(G40+H40),"-",G40+H40)</f>
        <v>133269.28200000001</v>
      </c>
      <c r="G40" s="15">
        <v>42679.235000000001</v>
      </c>
      <c r="H40" s="15">
        <v>90590.047000000006</v>
      </c>
      <c r="I40" s="14">
        <f>IF(ISERR(J40+K40),"-",J40+K40)</f>
        <v>46236.630000000005</v>
      </c>
      <c r="J40" s="15">
        <v>11938.861000000001</v>
      </c>
      <c r="K40" s="15">
        <v>34297.769</v>
      </c>
      <c r="L40" s="14">
        <f>IF(ISERR(M40+N40),"-",M40+N40)</f>
        <v>45823.326999999997</v>
      </c>
      <c r="M40" s="14">
        <v>11845.156999999999</v>
      </c>
      <c r="N40" s="14">
        <v>33978.17</v>
      </c>
      <c r="O40" s="14">
        <f>IF(ISERR(P40+Q40),"-",P40+Q40)</f>
        <v>133682.58500000002</v>
      </c>
      <c r="P40" s="14">
        <f t="shared" si="4"/>
        <v>42772.939000000006</v>
      </c>
      <c r="Q40" s="14">
        <f t="shared" si="4"/>
        <v>90909.646000000008</v>
      </c>
      <c r="R40" s="16">
        <v>101.03275500393322</v>
      </c>
      <c r="S40" s="16">
        <v>97.988467624668559</v>
      </c>
      <c r="T40" s="16">
        <v>98.352426391606969</v>
      </c>
      <c r="U40" s="16">
        <f>IF(ISERR(O40/F40*100),"-",O40/F40*100)</f>
        <v>100.31012622998901</v>
      </c>
      <c r="V40" s="16"/>
    </row>
    <row r="41" spans="1:22" s="8" customFormat="1" ht="12" customHeight="1" x14ac:dyDescent="0.15">
      <c r="A41" s="17"/>
      <c r="B41" s="17"/>
      <c r="C41" s="64" t="s">
        <v>45</v>
      </c>
      <c r="D41" s="64"/>
      <c r="E41" s="13">
        <v>27</v>
      </c>
      <c r="F41" s="14">
        <f>IF(ISERR(G41+H41),"-",G41+H41)</f>
        <v>31243.338000000003</v>
      </c>
      <c r="G41" s="15">
        <v>12592.638000000001</v>
      </c>
      <c r="H41" s="15">
        <v>18650.7</v>
      </c>
      <c r="I41" s="14">
        <f>IF(ISERR(J41+K41),"-",J41+K41)</f>
        <v>9607.375</v>
      </c>
      <c r="J41" s="15">
        <v>4700.75</v>
      </c>
      <c r="K41" s="15">
        <v>4906.625</v>
      </c>
      <c r="L41" s="14">
        <f>IF(ISERR(M41+N41),"-",M41+N41)</f>
        <v>7308.21</v>
      </c>
      <c r="M41" s="14">
        <v>2505.1999999999998</v>
      </c>
      <c r="N41" s="14">
        <v>4803.01</v>
      </c>
      <c r="O41" s="14">
        <f>IF(ISERR(P41+Q41),"-",P41+Q41)</f>
        <v>33542.502999999997</v>
      </c>
      <c r="P41" s="14">
        <f t="shared" si="4"/>
        <v>14788.187999999998</v>
      </c>
      <c r="Q41" s="14">
        <f t="shared" si="4"/>
        <v>18754.315000000002</v>
      </c>
      <c r="R41" s="16">
        <v>95.548234709099944</v>
      </c>
      <c r="S41" s="16">
        <v>99.417902326214119</v>
      </c>
      <c r="T41" s="16">
        <v>95.516425093259684</v>
      </c>
      <c r="U41" s="16">
        <f>IF(ISERR(O41/F41*100),"-",O41/F41*100)</f>
        <v>107.35889679905519</v>
      </c>
      <c r="V41" s="16"/>
    </row>
    <row r="42" spans="1:22" s="8" customFormat="1" ht="12" customHeight="1" x14ac:dyDescent="0.15">
      <c r="A42" s="17"/>
      <c r="B42" s="17"/>
      <c r="C42" s="17"/>
      <c r="D42" s="17"/>
      <c r="E42" s="13"/>
      <c r="F42" s="14"/>
      <c r="G42" s="15"/>
      <c r="H42" s="15"/>
      <c r="I42" s="14"/>
      <c r="J42" s="15"/>
      <c r="K42" s="15"/>
      <c r="L42" s="14"/>
      <c r="M42" s="14"/>
      <c r="N42" s="14"/>
      <c r="O42" s="14"/>
      <c r="P42" s="14"/>
      <c r="Q42" s="14"/>
      <c r="R42" s="16"/>
      <c r="S42" s="16"/>
      <c r="T42" s="16"/>
      <c r="U42" s="16"/>
      <c r="V42" s="16"/>
    </row>
    <row r="43" spans="1:22" s="8" customFormat="1" ht="12" customHeight="1" x14ac:dyDescent="0.15">
      <c r="A43" s="17"/>
      <c r="B43" s="17"/>
      <c r="C43" s="64" t="s">
        <v>46</v>
      </c>
      <c r="D43" s="64"/>
      <c r="E43" s="13">
        <v>28</v>
      </c>
      <c r="F43" s="14">
        <f>IF(ISERR(G43+H43),"-",G43+H43)</f>
        <v>46899.299999999996</v>
      </c>
      <c r="G43" s="15">
        <v>1537.056</v>
      </c>
      <c r="H43" s="15">
        <v>45362.243999999999</v>
      </c>
      <c r="I43" s="14">
        <f>IF(ISERR(J43+K43),"-",J43+K43)</f>
        <v>11662.68</v>
      </c>
      <c r="J43" s="15">
        <v>614.96</v>
      </c>
      <c r="K43" s="15">
        <v>11047.72</v>
      </c>
      <c r="L43" s="14">
        <f>IF(ISERR(M43+N43),"-",M43+N43)</f>
        <v>12773.432000000001</v>
      </c>
      <c r="M43" s="14">
        <v>572.25</v>
      </c>
      <c r="N43" s="14">
        <v>12201.182000000001</v>
      </c>
      <c r="O43" s="14">
        <f>IF(ISERR(P43+Q43),"-",P43+Q43)</f>
        <v>45788.548000000003</v>
      </c>
      <c r="P43" s="14">
        <f t="shared" ref="P43:Q47" si="5">IF(ISERR(G43+J43-M43),"-",G43+J43-M43)</f>
        <v>1579.7660000000001</v>
      </c>
      <c r="Q43" s="14">
        <f t="shared" si="5"/>
        <v>44208.781999999999</v>
      </c>
      <c r="R43" s="16">
        <v>99.962972486500391</v>
      </c>
      <c r="S43" s="16">
        <v>97.948255501878705</v>
      </c>
      <c r="T43" s="16">
        <v>83.659555653000069</v>
      </c>
      <c r="U43" s="16">
        <f>IF(ISERR(O43/F43*100),"-",O43/F43*100)</f>
        <v>97.631623499711097</v>
      </c>
      <c r="V43" s="16"/>
    </row>
    <row r="44" spans="1:22" s="8" customFormat="1" ht="12" customHeight="1" x14ac:dyDescent="0.15">
      <c r="A44" s="17"/>
      <c r="B44" s="17"/>
      <c r="C44" s="64" t="s">
        <v>47</v>
      </c>
      <c r="D44" s="64"/>
      <c r="E44" s="13">
        <v>29</v>
      </c>
      <c r="F44" s="14">
        <f>IF(ISERR(G44+H44),"-",G44+H44)</f>
        <v>34743.839</v>
      </c>
      <c r="G44" s="15">
        <f>SUBTOTAL(9,G45:G47)</f>
        <v>14044.720000000001</v>
      </c>
      <c r="H44" s="15">
        <f>SUBTOTAL(9,H45:H47)</f>
        <v>20699.118999999999</v>
      </c>
      <c r="I44" s="14">
        <f>IF(ISERR(J44+K44),"-",J44+K44)</f>
        <v>7201</v>
      </c>
      <c r="J44" s="15">
        <f>SUBTOTAL(9,J45:J47)</f>
        <v>2298.62</v>
      </c>
      <c r="K44" s="15">
        <f>SUBTOTAL(9,K45:K47)</f>
        <v>4902.38</v>
      </c>
      <c r="L44" s="14">
        <f>IF(ISERR(M44+N44),"-",M44+N44)</f>
        <v>8403</v>
      </c>
      <c r="M44" s="15">
        <f>SUBTOTAL(9,M45:M47)</f>
        <v>2968.8900000000003</v>
      </c>
      <c r="N44" s="15">
        <f>SUBTOTAL(9,N45:N47)</f>
        <v>5434.1100000000006</v>
      </c>
      <c r="O44" s="14">
        <f>IF(ISERR(P44+Q44),"-",P44+Q44)</f>
        <v>33541.839</v>
      </c>
      <c r="P44" s="14">
        <f t="shared" si="5"/>
        <v>13374.45</v>
      </c>
      <c r="Q44" s="14">
        <f t="shared" si="5"/>
        <v>20167.388999999999</v>
      </c>
      <c r="R44" s="16">
        <v>71.029788913000587</v>
      </c>
      <c r="S44" s="16">
        <v>98.557353976073188</v>
      </c>
      <c r="T44" s="16">
        <v>89.197529518136363</v>
      </c>
      <c r="U44" s="16">
        <f>IF(ISERR(O44/F44*100),"-",O44/F44*100)</f>
        <v>96.540393823491982</v>
      </c>
      <c r="V44" s="16"/>
    </row>
    <row r="45" spans="1:22" s="8" customFormat="1" ht="12" customHeight="1" x14ac:dyDescent="0.15">
      <c r="A45" s="17"/>
      <c r="B45" s="17"/>
      <c r="C45" s="17"/>
      <c r="D45" s="17" t="s">
        <v>48</v>
      </c>
      <c r="E45" s="13">
        <v>30</v>
      </c>
      <c r="F45" s="14">
        <f>IF(ISERR(G45+H45),"-",G45+H45)</f>
        <v>10044.790000000001</v>
      </c>
      <c r="G45" s="15">
        <v>7648.99</v>
      </c>
      <c r="H45" s="15">
        <v>2395.8000000000002</v>
      </c>
      <c r="I45" s="14">
        <f>IF(ISERR(J45+K45),"-",J45+K45)</f>
        <v>1941.82</v>
      </c>
      <c r="J45" s="15">
        <v>1268.32</v>
      </c>
      <c r="K45" s="15">
        <v>673.5</v>
      </c>
      <c r="L45" s="14">
        <f>IF(ISERR(M45+N45),"-",M45+N45)</f>
        <v>2607.2399999999998</v>
      </c>
      <c r="M45" s="14">
        <v>1959.84</v>
      </c>
      <c r="N45" s="14">
        <v>647.4</v>
      </c>
      <c r="O45" s="14">
        <f>IF(ISERR(P45+Q45),"-",P45+Q45)</f>
        <v>9379.369999999999</v>
      </c>
      <c r="P45" s="14">
        <f t="shared" si="5"/>
        <v>6957.4699999999993</v>
      </c>
      <c r="Q45" s="14">
        <f t="shared" si="5"/>
        <v>2421.9</v>
      </c>
      <c r="R45" s="16">
        <v>65.579871664978043</v>
      </c>
      <c r="S45" s="16">
        <v>96.887402452619838</v>
      </c>
      <c r="T45" s="16">
        <v>77.094936708860772</v>
      </c>
      <c r="U45" s="16">
        <f>IF(ISERR(O45/F45*100),"-",O45/F45*100)</f>
        <v>93.375471264207604</v>
      </c>
      <c r="V45" s="16"/>
    </row>
    <row r="46" spans="1:22" s="8" customFormat="1" ht="12" customHeight="1" x14ac:dyDescent="0.15">
      <c r="A46" s="17"/>
      <c r="B46" s="17"/>
      <c r="C46" s="17"/>
      <c r="D46" s="17" t="s">
        <v>49</v>
      </c>
      <c r="E46" s="13">
        <v>31</v>
      </c>
      <c r="F46" s="14">
        <f>IF(ISERR(G46+H46),"-",G46+H46)</f>
        <v>3079.17</v>
      </c>
      <c r="G46" s="15">
        <v>487.47</v>
      </c>
      <c r="H46" s="15">
        <v>2591.6999999999998</v>
      </c>
      <c r="I46" s="14">
        <f>IF(ISERR(J46+K46),"-",J46+K46)</f>
        <v>990.65000000000009</v>
      </c>
      <c r="J46" s="15">
        <v>236.05</v>
      </c>
      <c r="K46" s="15">
        <v>754.6</v>
      </c>
      <c r="L46" s="14">
        <f>IF(ISERR(M46+N46),"-",M46+N46)</f>
        <v>892.14</v>
      </c>
      <c r="M46" s="14">
        <v>106.04</v>
      </c>
      <c r="N46" s="14">
        <v>786.1</v>
      </c>
      <c r="O46" s="14">
        <f>IF(ISERR(P46+Q46),"-",P46+Q46)</f>
        <v>3177.68</v>
      </c>
      <c r="P46" s="14">
        <f t="shared" si="5"/>
        <v>617.48</v>
      </c>
      <c r="Q46" s="14">
        <f t="shared" si="5"/>
        <v>2560.1999999999998</v>
      </c>
      <c r="R46" s="16">
        <v>81.939619520264685</v>
      </c>
      <c r="S46" s="16">
        <v>92.834547346514043</v>
      </c>
      <c r="T46" s="16">
        <v>72.401002506265669</v>
      </c>
      <c r="U46" s="16">
        <f>IF(ISERR(O46/F46*100),"-",O46/F46*100)</f>
        <v>103.19923875589849</v>
      </c>
      <c r="V46" s="16"/>
    </row>
    <row r="47" spans="1:22" s="8" customFormat="1" ht="12" customHeight="1" x14ac:dyDescent="0.15">
      <c r="A47" s="17"/>
      <c r="B47" s="17"/>
      <c r="C47" s="17"/>
      <c r="D47" s="17" t="s">
        <v>50</v>
      </c>
      <c r="E47" s="13">
        <v>32</v>
      </c>
      <c r="F47" s="14">
        <f>IF(ISERR(G47+H47),"-",G47+H47)</f>
        <v>21619.879000000001</v>
      </c>
      <c r="G47" s="15">
        <v>5908.26</v>
      </c>
      <c r="H47" s="15">
        <v>15711.619000000001</v>
      </c>
      <c r="I47" s="14">
        <f>IF(ISERR(J47+K47),"-",J47+K47)</f>
        <v>4268.5300000000007</v>
      </c>
      <c r="J47" s="15">
        <v>794.25</v>
      </c>
      <c r="K47" s="15">
        <v>3474.28</v>
      </c>
      <c r="L47" s="14">
        <f>IF(ISERR(M47+N47),"-",M47+N47)</f>
        <v>4903.62</v>
      </c>
      <c r="M47" s="14">
        <v>903.01</v>
      </c>
      <c r="N47" s="14">
        <v>4000.61</v>
      </c>
      <c r="O47" s="14">
        <f>IF(ISERR(P47+Q47),"-",P47+Q47)</f>
        <v>20984.789000000001</v>
      </c>
      <c r="P47" s="14">
        <f t="shared" si="5"/>
        <v>5799.5</v>
      </c>
      <c r="Q47" s="14">
        <f t="shared" si="5"/>
        <v>15185.289000000001</v>
      </c>
      <c r="R47" s="16">
        <v>71.523626005361933</v>
      </c>
      <c r="S47" s="16">
        <v>100.60771440295446</v>
      </c>
      <c r="T47" s="16">
        <v>99.694945128034576</v>
      </c>
      <c r="U47" s="16">
        <f>IF(ISERR(O47/F47*100),"-",O47/F47*100)</f>
        <v>97.062471996258623</v>
      </c>
      <c r="V47" s="16"/>
    </row>
    <row r="48" spans="1:22" s="8" customFormat="1" ht="12" customHeight="1" x14ac:dyDescent="0.15">
      <c r="A48" s="17"/>
      <c r="B48" s="17"/>
      <c r="C48" s="17"/>
      <c r="D48" s="17"/>
      <c r="E48" s="13"/>
      <c r="F48" s="14"/>
      <c r="G48" s="15"/>
      <c r="H48" s="15"/>
      <c r="I48" s="14"/>
      <c r="J48" s="15"/>
      <c r="K48" s="15"/>
      <c r="L48" s="14"/>
      <c r="M48" s="14"/>
      <c r="N48" s="14"/>
      <c r="O48" s="14"/>
      <c r="P48" s="14"/>
      <c r="Q48" s="14"/>
      <c r="R48" s="16"/>
      <c r="S48" s="16"/>
      <c r="T48" s="16"/>
      <c r="U48" s="16"/>
      <c r="V48" s="16"/>
    </row>
    <row r="49" spans="1:22" s="8" customFormat="1" ht="12" customHeight="1" x14ac:dyDescent="0.15">
      <c r="A49" s="17"/>
      <c r="B49" s="17"/>
      <c r="C49" s="64" t="s">
        <v>51</v>
      </c>
      <c r="D49" s="64"/>
      <c r="E49" s="13">
        <v>33</v>
      </c>
      <c r="F49" s="14">
        <f>IF(ISERR(G49+H49),"-",G49+H49)</f>
        <v>14162.938</v>
      </c>
      <c r="G49" s="15">
        <v>2276.58</v>
      </c>
      <c r="H49" s="15">
        <v>11886.358</v>
      </c>
      <c r="I49" s="14">
        <f>IF(ISERR(J49+K49),"-",J49+K49)</f>
        <v>3617.2260000000001</v>
      </c>
      <c r="J49" s="15">
        <v>871.13</v>
      </c>
      <c r="K49" s="15">
        <v>2746.096</v>
      </c>
      <c r="L49" s="14">
        <f>IF(ISERR(M49+N49),"-",M49+N49)</f>
        <v>3338.37</v>
      </c>
      <c r="M49" s="14">
        <v>795.47</v>
      </c>
      <c r="N49" s="14">
        <v>2542.9</v>
      </c>
      <c r="O49" s="14">
        <f>IF(ISERR(P49+Q49),"-",P49+Q49)</f>
        <v>14441.794</v>
      </c>
      <c r="P49" s="14">
        <f t="shared" ref="P49:Q53" si="6">IF(ISERR(G49+J49-M49),"-",G49+J49-M49)</f>
        <v>2352.2399999999998</v>
      </c>
      <c r="Q49" s="14">
        <f t="shared" si="6"/>
        <v>12089.554</v>
      </c>
      <c r="R49" s="16">
        <v>110.99189935563058</v>
      </c>
      <c r="S49" s="16">
        <v>107.27410025706941</v>
      </c>
      <c r="T49" s="16">
        <v>120.82150087844057</v>
      </c>
      <c r="U49" s="16">
        <f>IF(ISERR(O49/F49*100),"-",O49/F49*100)</f>
        <v>101.96891351215405</v>
      </c>
      <c r="V49" s="16"/>
    </row>
    <row r="50" spans="1:22" s="8" customFormat="1" ht="12" customHeight="1" x14ac:dyDescent="0.15">
      <c r="A50" s="17"/>
      <c r="B50" s="17"/>
      <c r="C50" s="64" t="s">
        <v>52</v>
      </c>
      <c r="D50" s="64"/>
      <c r="E50" s="13">
        <v>34</v>
      </c>
      <c r="F50" s="14">
        <f>IF(ISERR(G50+H50),"-",G50+H50)</f>
        <v>25354.853999999999</v>
      </c>
      <c r="G50" s="15">
        <v>6093.2430000000004</v>
      </c>
      <c r="H50" s="15">
        <v>19261.611000000001</v>
      </c>
      <c r="I50" s="14">
        <f>IF(ISERR(J50+K50),"-",J50+K50)</f>
        <v>6548.0820000000003</v>
      </c>
      <c r="J50" s="15">
        <v>2168.71</v>
      </c>
      <c r="K50" s="15">
        <v>4379.3720000000003</v>
      </c>
      <c r="L50" s="14">
        <f>IF(ISERR(M50+N50),"-",M50+N50)</f>
        <v>4554.4390000000003</v>
      </c>
      <c r="M50" s="14">
        <v>1408.45</v>
      </c>
      <c r="N50" s="14">
        <v>3145.989</v>
      </c>
      <c r="O50" s="14">
        <f>IF(ISERR(P50+Q50),"-",P50+Q50)</f>
        <v>27348.496999999999</v>
      </c>
      <c r="P50" s="14">
        <f t="shared" si="6"/>
        <v>6853.5030000000015</v>
      </c>
      <c r="Q50" s="14">
        <f t="shared" si="6"/>
        <v>20494.993999999999</v>
      </c>
      <c r="R50" s="16">
        <v>90.281014752516214</v>
      </c>
      <c r="S50" s="16">
        <v>90.419674409370657</v>
      </c>
      <c r="T50" s="16">
        <v>100.38355968286596</v>
      </c>
      <c r="U50" s="16">
        <f>IF(ISERR(O50/F50*100),"-",O50/F50*100)</f>
        <v>107.86296383327627</v>
      </c>
      <c r="V50" s="16"/>
    </row>
    <row r="51" spans="1:22" s="8" customFormat="1" ht="12" customHeight="1" x14ac:dyDescent="0.15">
      <c r="A51" s="17"/>
      <c r="B51" s="17"/>
      <c r="C51" s="64" t="s">
        <v>53</v>
      </c>
      <c r="D51" s="64"/>
      <c r="E51" s="13">
        <v>35</v>
      </c>
      <c r="F51" s="14">
        <f>IF(ISERR(G51+H51),"-",G51+H51)</f>
        <v>2528.8000000000002</v>
      </c>
      <c r="G51" s="15">
        <v>969</v>
      </c>
      <c r="H51" s="15">
        <v>1559.8</v>
      </c>
      <c r="I51" s="14">
        <f>IF(ISERR(J51+K51),"-",J51+K51)</f>
        <v>143.34</v>
      </c>
      <c r="J51" s="15">
        <v>121.04</v>
      </c>
      <c r="K51" s="15">
        <v>22.3</v>
      </c>
      <c r="L51" s="14">
        <f>IF(ISERR(M51+N51),"-",M51+N51)</f>
        <v>217.54000000000002</v>
      </c>
      <c r="M51" s="14">
        <v>82.04</v>
      </c>
      <c r="N51" s="14">
        <v>135.5</v>
      </c>
      <c r="O51" s="14">
        <f>IF(ISERR(P51+Q51),"-",P51+Q51)</f>
        <v>2454.6</v>
      </c>
      <c r="P51" s="14">
        <f t="shared" si="6"/>
        <v>1008</v>
      </c>
      <c r="Q51" s="14">
        <f t="shared" si="6"/>
        <v>1446.6</v>
      </c>
      <c r="R51" s="16">
        <v>434.36363636363637</v>
      </c>
      <c r="S51" s="16">
        <v>182.80672268907563</v>
      </c>
      <c r="T51" s="16">
        <v>113.79694019471489</v>
      </c>
      <c r="U51" s="16">
        <f>IF(ISERR(O51/F51*100),"-",O51/F51*100)</f>
        <v>97.065801961404603</v>
      </c>
      <c r="V51" s="16"/>
    </row>
    <row r="52" spans="1:22" s="8" customFormat="1" ht="12" customHeight="1" x14ac:dyDescent="0.15">
      <c r="A52" s="17"/>
      <c r="B52" s="17"/>
      <c r="C52" s="64" t="s">
        <v>54</v>
      </c>
      <c r="D52" s="64"/>
      <c r="E52" s="13">
        <v>36</v>
      </c>
      <c r="F52" s="14">
        <f>IF(ISERR(G52+H52),"-",G52+H52)</f>
        <v>26426.79</v>
      </c>
      <c r="G52" s="15">
        <v>11059.76</v>
      </c>
      <c r="H52" s="15">
        <v>15367.03</v>
      </c>
      <c r="I52" s="14">
        <f>IF(ISERR(J52+K52),"-",J52+K52)</f>
        <v>4509.04</v>
      </c>
      <c r="J52" s="15">
        <v>2677.84</v>
      </c>
      <c r="K52" s="15">
        <v>1831.2</v>
      </c>
      <c r="L52" s="14">
        <f>IF(ISERR(M52+N52),"-",M52+N52)</f>
        <v>5186.5200000000004</v>
      </c>
      <c r="M52" s="14">
        <v>2370.7199999999998</v>
      </c>
      <c r="N52" s="14">
        <v>2815.8</v>
      </c>
      <c r="O52" s="14">
        <f>IF(ISERR(P52+Q52),"-",P52+Q52)</f>
        <v>25749.31</v>
      </c>
      <c r="P52" s="14">
        <f t="shared" si="6"/>
        <v>11366.880000000001</v>
      </c>
      <c r="Q52" s="14">
        <f t="shared" si="6"/>
        <v>14382.43</v>
      </c>
      <c r="R52" s="16">
        <v>110.38041615667075</v>
      </c>
      <c r="S52" s="16">
        <v>90.216037571751613</v>
      </c>
      <c r="T52" s="16">
        <v>115.32295772124687</v>
      </c>
      <c r="U52" s="16">
        <f>IF(ISERR(O52/F52*100),"-",O52/F52*100)</f>
        <v>97.436389360947743</v>
      </c>
      <c r="V52" s="16"/>
    </row>
    <row r="53" spans="1:22" s="8" customFormat="1" ht="12" customHeight="1" x14ac:dyDescent="0.15">
      <c r="A53" s="17"/>
      <c r="B53" s="17"/>
      <c r="C53" s="64" t="s">
        <v>55</v>
      </c>
      <c r="D53" s="64"/>
      <c r="E53" s="13">
        <v>37</v>
      </c>
      <c r="F53" s="14">
        <f>IF(ISERR(G53+H53),"-",G53+H53)</f>
        <v>24046.45</v>
      </c>
      <c r="G53" s="15">
        <v>9326.91</v>
      </c>
      <c r="H53" s="15">
        <v>14719.54</v>
      </c>
      <c r="I53" s="14">
        <f>IF(ISERR(J53+K53),"-",J53+K53)</f>
        <v>5433.2</v>
      </c>
      <c r="J53" s="15">
        <v>2460.5</v>
      </c>
      <c r="K53" s="15">
        <v>2972.7</v>
      </c>
      <c r="L53" s="14">
        <f>IF(ISERR(M53+N53),"-",M53+N53)</f>
        <v>5318.76</v>
      </c>
      <c r="M53" s="14">
        <v>2253.06</v>
      </c>
      <c r="N53" s="14">
        <v>3065.7</v>
      </c>
      <c r="O53" s="14">
        <f>IF(ISERR(P53+Q53),"-",P53+Q53)</f>
        <v>24160.89</v>
      </c>
      <c r="P53" s="14">
        <f t="shared" si="6"/>
        <v>9534.35</v>
      </c>
      <c r="Q53" s="14">
        <f t="shared" si="6"/>
        <v>14626.54</v>
      </c>
      <c r="R53" s="16">
        <v>108.08036602347325</v>
      </c>
      <c r="S53" s="16">
        <v>112.35234474017744</v>
      </c>
      <c r="T53" s="16">
        <v>111.38670416301692</v>
      </c>
      <c r="U53" s="16">
        <f>IF(ISERR(O53/F53*100),"-",O53/F53*100)</f>
        <v>100.47591224484277</v>
      </c>
      <c r="V53" s="16"/>
    </row>
    <row r="54" spans="1:22" s="8" customFormat="1" ht="12" customHeight="1" x14ac:dyDescent="0.15">
      <c r="A54" s="17"/>
      <c r="B54" s="17"/>
      <c r="C54" s="17"/>
      <c r="D54" s="17"/>
      <c r="E54" s="13"/>
      <c r="F54" s="14"/>
      <c r="G54" s="15"/>
      <c r="H54" s="15"/>
      <c r="I54" s="14"/>
      <c r="J54" s="15"/>
      <c r="K54" s="15"/>
      <c r="L54" s="14"/>
      <c r="M54" s="14"/>
      <c r="N54" s="14"/>
      <c r="O54" s="14"/>
      <c r="P54" s="14"/>
      <c r="Q54" s="14"/>
      <c r="R54" s="16"/>
      <c r="S54" s="16"/>
      <c r="T54" s="16"/>
      <c r="U54" s="16"/>
      <c r="V54" s="16"/>
    </row>
    <row r="55" spans="1:22" s="8" customFormat="1" ht="12" customHeight="1" x14ac:dyDescent="0.15">
      <c r="A55" s="64" t="s">
        <v>56</v>
      </c>
      <c r="B55" s="64"/>
      <c r="C55" s="64"/>
      <c r="D55" s="64"/>
      <c r="E55" s="13">
        <v>38</v>
      </c>
      <c r="F55" s="14">
        <f>IF(ISERR(G55+H55),"-",G55+H55)</f>
        <v>49132.664999999994</v>
      </c>
      <c r="G55" s="15">
        <f>SUBTOTAL(9,G56:G62)</f>
        <v>23671.739999999998</v>
      </c>
      <c r="H55" s="15">
        <f>SUBTOTAL(9,H56:H62)</f>
        <v>25460.924999999999</v>
      </c>
      <c r="I55" s="14">
        <f>IF(ISERR(J55+K55),"-",J55+K55)</f>
        <v>15474.056</v>
      </c>
      <c r="J55" s="15">
        <f>SUBTOTAL(9,J56:J62)</f>
        <v>7684.39</v>
      </c>
      <c r="K55" s="15">
        <f>SUBTOTAL(9,K56:K62)</f>
        <v>7789.6659999999993</v>
      </c>
      <c r="L55" s="14">
        <f>IF(ISERR(M55+N55),"-",M55+N55)</f>
        <v>13128.902</v>
      </c>
      <c r="M55" s="15">
        <f>SUBTOTAL(9,M56:M62)</f>
        <v>6035.73</v>
      </c>
      <c r="N55" s="15">
        <f>SUBTOTAL(9,N56:N62)</f>
        <v>7093.1720000000005</v>
      </c>
      <c r="O55" s="14">
        <f>IF(ISERR(P55+Q55),"-",P55+Q55)</f>
        <v>51477.819000000003</v>
      </c>
      <c r="P55" s="14">
        <f t="shared" ref="P55:Q59" si="7">IF(ISERR(G55+J55-M55),"-",G55+J55-M55)</f>
        <v>25320.399999999998</v>
      </c>
      <c r="Q55" s="14">
        <f t="shared" si="7"/>
        <v>26157.419000000002</v>
      </c>
      <c r="R55" s="16">
        <v>87.622061155152878</v>
      </c>
      <c r="S55" s="16">
        <v>89.543732096576193</v>
      </c>
      <c r="T55" s="16">
        <v>98.099702715578815</v>
      </c>
      <c r="U55" s="16">
        <f>IF(ISERR(O55/F55*100),"-",O55/F55*100)</f>
        <v>104.77310563145721</v>
      </c>
      <c r="V55" s="16"/>
    </row>
    <row r="56" spans="1:22" s="8" customFormat="1" ht="12" customHeight="1" x14ac:dyDescent="0.15">
      <c r="A56" s="17"/>
      <c r="B56" s="17"/>
      <c r="C56" s="64" t="s">
        <v>31</v>
      </c>
      <c r="D56" s="64"/>
      <c r="E56" s="13">
        <v>39</v>
      </c>
      <c r="F56" s="14">
        <f>IF(ISERR(G56+H56),"-",G56+H56)</f>
        <v>2601.9499999999998</v>
      </c>
      <c r="G56" s="15">
        <v>820.75</v>
      </c>
      <c r="H56" s="15">
        <v>1781.2</v>
      </c>
      <c r="I56" s="14">
        <f>IF(ISERR(J56+K56),"-",J56+K56)</f>
        <v>2640.27</v>
      </c>
      <c r="J56" s="15">
        <v>1538.57</v>
      </c>
      <c r="K56" s="15">
        <v>1101.7</v>
      </c>
      <c r="L56" s="14">
        <f>IF(ISERR(M56+N56),"-",M56+N56)</f>
        <v>2616.96</v>
      </c>
      <c r="M56" s="14">
        <v>1532.86</v>
      </c>
      <c r="N56" s="14">
        <v>1084.0999999999999</v>
      </c>
      <c r="O56" s="14">
        <f>IF(ISERR(P56+Q56),"-",P56+Q56)</f>
        <v>2625.26</v>
      </c>
      <c r="P56" s="14">
        <f t="shared" si="7"/>
        <v>826.45999999999981</v>
      </c>
      <c r="Q56" s="14">
        <f t="shared" si="7"/>
        <v>1798.8000000000002</v>
      </c>
      <c r="R56" s="16">
        <v>97.860266864343956</v>
      </c>
      <c r="S56" s="16">
        <v>103.60095011876484</v>
      </c>
      <c r="T56" s="16">
        <v>112.6237666237666</v>
      </c>
      <c r="U56" s="16">
        <f>IF(ISERR(O56/F56*100),"-",O56/F56*100)</f>
        <v>100.89586656161727</v>
      </c>
      <c r="V56" s="16"/>
    </row>
    <row r="57" spans="1:22" s="8" customFormat="1" ht="12" customHeight="1" x14ac:dyDescent="0.15">
      <c r="A57" s="17"/>
      <c r="B57" s="17"/>
      <c r="C57" s="64" t="s">
        <v>32</v>
      </c>
      <c r="D57" s="64"/>
      <c r="E57" s="13">
        <v>40</v>
      </c>
      <c r="F57" s="14">
        <f>IF(ISERR(G57+H57),"-",G57+H57)</f>
        <v>192.39</v>
      </c>
      <c r="G57" s="15">
        <v>117.49</v>
      </c>
      <c r="H57" s="15">
        <v>74.900000000000006</v>
      </c>
      <c r="I57" s="14">
        <f>IF(ISERR(J57+K57),"-",J57+K57)</f>
        <v>268.41000000000003</v>
      </c>
      <c r="J57" s="15">
        <v>199.61</v>
      </c>
      <c r="K57" s="15">
        <v>68.8</v>
      </c>
      <c r="L57" s="14">
        <f>IF(ISERR(M57+N57),"-",M57+N57)</f>
        <v>161.51</v>
      </c>
      <c r="M57" s="14">
        <v>101.21</v>
      </c>
      <c r="N57" s="14">
        <v>60.3</v>
      </c>
      <c r="O57" s="14">
        <f>IF(ISERR(P57+Q57),"-",P57+Q57)</f>
        <v>299.29000000000002</v>
      </c>
      <c r="P57" s="14">
        <f t="shared" si="7"/>
        <v>215.89000000000004</v>
      </c>
      <c r="Q57" s="14">
        <f t="shared" si="7"/>
        <v>83.399999999999991</v>
      </c>
      <c r="R57" s="16">
        <v>71.767379679144398</v>
      </c>
      <c r="S57" s="16">
        <v>76.909523809523805</v>
      </c>
      <c r="T57" s="16">
        <v>55.219557195571966</v>
      </c>
      <c r="U57" s="16">
        <f>IF(ISERR(O57/F57*100),"-",O57/F57*100)</f>
        <v>155.56421851447581</v>
      </c>
      <c r="V57" s="16"/>
    </row>
    <row r="58" spans="1:22" s="8" customFormat="1" ht="12" customHeight="1" x14ac:dyDescent="0.15">
      <c r="A58" s="17"/>
      <c r="B58" s="17"/>
      <c r="C58" s="64" t="s">
        <v>57</v>
      </c>
      <c r="D58" s="64"/>
      <c r="E58" s="13">
        <v>41</v>
      </c>
      <c r="F58" s="14">
        <f>IF(ISERR(G58+H58),"-",G58+H58)</f>
        <v>14272.987000000001</v>
      </c>
      <c r="G58" s="15">
        <v>7361</v>
      </c>
      <c r="H58" s="15">
        <v>6911.9870000000001</v>
      </c>
      <c r="I58" s="14">
        <f>IF(ISERR(J58+K58),"-",J58+K58)</f>
        <v>4177.5389999999998</v>
      </c>
      <c r="J58" s="15">
        <v>2414</v>
      </c>
      <c r="K58" s="15">
        <v>1763.539</v>
      </c>
      <c r="L58" s="14">
        <f>IF(ISERR(M58+N58),"-",M58+N58)</f>
        <v>2761.8630000000003</v>
      </c>
      <c r="M58" s="14">
        <v>1193</v>
      </c>
      <c r="N58" s="14">
        <v>1568.8630000000001</v>
      </c>
      <c r="O58" s="14">
        <f>IF(ISERR(P58+Q58),"-",P58+Q58)</f>
        <v>15688.663</v>
      </c>
      <c r="P58" s="14">
        <f t="shared" si="7"/>
        <v>8582</v>
      </c>
      <c r="Q58" s="14">
        <f t="shared" si="7"/>
        <v>7106.6629999999996</v>
      </c>
      <c r="R58" s="16">
        <v>91.292373251748245</v>
      </c>
      <c r="S58" s="16">
        <v>102.48100185528756</v>
      </c>
      <c r="T58" s="16">
        <v>93.876633556725693</v>
      </c>
      <c r="U58" s="16">
        <f>IF(ISERR(O58/F58*100),"-",O58/F58*100)</f>
        <v>109.91856855190858</v>
      </c>
      <c r="V58" s="16"/>
    </row>
    <row r="59" spans="1:22" s="8" customFormat="1" ht="12" customHeight="1" x14ac:dyDescent="0.15">
      <c r="A59" s="17"/>
      <c r="B59" s="17"/>
      <c r="C59" s="64" t="s">
        <v>58</v>
      </c>
      <c r="D59" s="64"/>
      <c r="E59" s="13">
        <v>42</v>
      </c>
      <c r="F59" s="14">
        <f>IF(ISERR(G59+H59),"-",G59+H59)</f>
        <v>4586.8</v>
      </c>
      <c r="G59" s="15">
        <v>2694.1</v>
      </c>
      <c r="H59" s="15">
        <v>1892.7</v>
      </c>
      <c r="I59" s="14">
        <f>IF(ISERR(J59+K59),"-",J59+K59)</f>
        <v>1094.8899999999999</v>
      </c>
      <c r="J59" s="15">
        <v>681.89</v>
      </c>
      <c r="K59" s="15">
        <v>413</v>
      </c>
      <c r="L59" s="14">
        <f>IF(ISERR(M59+N59),"-",M59+N59)</f>
        <v>975.55</v>
      </c>
      <c r="M59" s="14">
        <v>601.54999999999995</v>
      </c>
      <c r="N59" s="14">
        <v>374</v>
      </c>
      <c r="O59" s="14">
        <f>IF(ISERR(P59+Q59),"-",P59+Q59)</f>
        <v>4706.1399999999994</v>
      </c>
      <c r="P59" s="14">
        <f t="shared" si="7"/>
        <v>2774.4399999999996</v>
      </c>
      <c r="Q59" s="14">
        <f t="shared" si="7"/>
        <v>1931.6999999999998</v>
      </c>
      <c r="R59" s="16">
        <v>151.85714285714289</v>
      </c>
      <c r="S59" s="16">
        <v>96.589108910891085</v>
      </c>
      <c r="T59" s="16">
        <v>146.19881950916437</v>
      </c>
      <c r="U59" s="16">
        <f>IF(ISERR(O59/F59*100),"-",O59/F59*100)</f>
        <v>102.60181390075869</v>
      </c>
      <c r="V59" s="16"/>
    </row>
    <row r="60" spans="1:22" s="8" customFormat="1" ht="12" customHeight="1" x14ac:dyDescent="0.15">
      <c r="A60" s="17"/>
      <c r="B60" s="17"/>
      <c r="C60" s="17"/>
      <c r="D60" s="17"/>
      <c r="E60" s="13"/>
      <c r="F60" s="14"/>
      <c r="G60" s="15"/>
      <c r="H60" s="15"/>
      <c r="I60" s="14"/>
      <c r="J60" s="15"/>
      <c r="K60" s="15"/>
      <c r="L60" s="14"/>
      <c r="M60" s="14"/>
      <c r="N60" s="14"/>
      <c r="O60" s="14"/>
      <c r="P60" s="14"/>
      <c r="Q60" s="14"/>
      <c r="R60" s="16"/>
      <c r="S60" s="16"/>
      <c r="T60" s="16"/>
      <c r="U60" s="16"/>
      <c r="V60" s="16"/>
    </row>
    <row r="61" spans="1:22" s="8" customFormat="1" ht="12" customHeight="1" x14ac:dyDescent="0.15">
      <c r="A61" s="17"/>
      <c r="B61" s="17"/>
      <c r="C61" s="64" t="s">
        <v>59</v>
      </c>
      <c r="D61" s="64"/>
      <c r="E61" s="13">
        <v>43</v>
      </c>
      <c r="F61" s="14">
        <f>IF(ISERR(G61+H61),"-",G61+H61)</f>
        <v>3008.54</v>
      </c>
      <c r="G61" s="15">
        <v>1857.22</v>
      </c>
      <c r="H61" s="15">
        <v>1151.32</v>
      </c>
      <c r="I61" s="14">
        <f>IF(ISERR(J61+K61),"-",J61+K61)</f>
        <v>584.52</v>
      </c>
      <c r="J61" s="15">
        <v>299.12</v>
      </c>
      <c r="K61" s="15">
        <v>285.39999999999998</v>
      </c>
      <c r="L61" s="14">
        <f>IF(ISERR(M61+N61),"-",M61+N61)</f>
        <v>223.45</v>
      </c>
      <c r="M61" s="14">
        <v>99.15</v>
      </c>
      <c r="N61" s="14">
        <v>124.3</v>
      </c>
      <c r="O61" s="14">
        <f>IF(ISERR(P61+Q61),"-",P61+Q61)</f>
        <v>3369.6099999999997</v>
      </c>
      <c r="P61" s="14">
        <f>IF(ISERR(G61+J61-M61),"-",G61+J61-M61)</f>
        <v>2057.19</v>
      </c>
      <c r="Q61" s="14">
        <f>IF(ISERR(H61+K61-N61),"-",H61+K61-N61)</f>
        <v>1312.4199999999998</v>
      </c>
      <c r="R61" s="16">
        <v>83.622317596566518</v>
      </c>
      <c r="S61" s="16">
        <v>63.480113636363633</v>
      </c>
      <c r="T61" s="16">
        <v>83.675440774770294</v>
      </c>
      <c r="U61" s="16">
        <f>IF(ISERR(O61/F61*100),"-",O61/F61*100)</f>
        <v>112.0015023898635</v>
      </c>
      <c r="V61" s="16"/>
    </row>
    <row r="62" spans="1:22" s="8" customFormat="1" ht="12" customHeight="1" x14ac:dyDescent="0.15">
      <c r="A62" s="17"/>
      <c r="B62" s="17"/>
      <c r="C62" s="64" t="s">
        <v>60</v>
      </c>
      <c r="D62" s="64"/>
      <c r="E62" s="13">
        <v>44</v>
      </c>
      <c r="F62" s="14">
        <f>IF(ISERR(G62+H62),"-",G62+H62)</f>
        <v>24469.998</v>
      </c>
      <c r="G62" s="15">
        <v>10821.18</v>
      </c>
      <c r="H62" s="15">
        <v>13648.817999999999</v>
      </c>
      <c r="I62" s="14">
        <f>IF(ISERR(J62+K62),"-",J62+K62)</f>
        <v>6708.4269999999997</v>
      </c>
      <c r="J62" s="15">
        <v>2551.1999999999998</v>
      </c>
      <c r="K62" s="15">
        <v>4157.2269999999999</v>
      </c>
      <c r="L62" s="14">
        <f>IF(ISERR(M62+N62),"-",M62+N62)</f>
        <v>6389.5689999999995</v>
      </c>
      <c r="M62" s="14">
        <v>2507.96</v>
      </c>
      <c r="N62" s="14">
        <v>3881.6089999999999</v>
      </c>
      <c r="O62" s="14">
        <f>IF(ISERR(P62+Q62),"-",P62+Q62)</f>
        <v>24788.856</v>
      </c>
      <c r="P62" s="14">
        <f>IF(ISERR(G62+J62-M62),"-",G62+J62-M62)</f>
        <v>10864.420000000002</v>
      </c>
      <c r="Q62" s="14">
        <f>IF(ISERR(H62+K62-N62),"-",H62+K62-N62)</f>
        <v>13924.435999999998</v>
      </c>
      <c r="R62" s="16">
        <v>78.077595437616381</v>
      </c>
      <c r="S62" s="16">
        <v>81.199250222391669</v>
      </c>
      <c r="T62" s="16">
        <v>96.66532522227422</v>
      </c>
      <c r="U62" s="16">
        <f>IF(ISERR(O62/F62*100),"-",O62/F62*100)</f>
        <v>101.3030569107525</v>
      </c>
      <c r="V62" s="16"/>
    </row>
    <row r="63" spans="1:22" s="8" customFormat="1" ht="12" customHeight="1" x14ac:dyDescent="0.15">
      <c r="A63" s="17"/>
      <c r="B63" s="17"/>
      <c r="C63" s="17"/>
      <c r="D63" s="17"/>
      <c r="E63" s="13"/>
      <c r="F63" s="14"/>
      <c r="G63" s="15"/>
      <c r="H63" s="15"/>
      <c r="I63" s="14"/>
      <c r="J63" s="15"/>
      <c r="K63" s="15"/>
      <c r="L63" s="14"/>
      <c r="M63" s="14"/>
      <c r="N63" s="14"/>
      <c r="O63" s="14"/>
      <c r="P63" s="14"/>
      <c r="Q63" s="14"/>
      <c r="R63" s="16"/>
      <c r="S63" s="16"/>
      <c r="T63" s="16"/>
      <c r="U63" s="16"/>
      <c r="V63" s="16"/>
    </row>
    <row r="64" spans="1:22" s="8" customFormat="1" ht="12" customHeight="1" x14ac:dyDescent="0.15">
      <c r="A64" s="64" t="s">
        <v>61</v>
      </c>
      <c r="B64" s="64"/>
      <c r="C64" s="64"/>
      <c r="D64" s="64"/>
      <c r="E64" s="13">
        <v>45</v>
      </c>
      <c r="F64" s="14">
        <f>IF(ISERR(G64+H64),"-",G64+H64)</f>
        <v>71756.149000000005</v>
      </c>
      <c r="G64" s="15">
        <v>39490.129999999997</v>
      </c>
      <c r="H64" s="15">
        <v>32266.019</v>
      </c>
      <c r="I64" s="14">
        <f>IF(ISERR(J64+K64),"-",J64+K64)</f>
        <v>28933.843000000001</v>
      </c>
      <c r="J64" s="15">
        <v>14996.17</v>
      </c>
      <c r="K64" s="15">
        <v>13937.673000000001</v>
      </c>
      <c r="L64" s="14">
        <f>IF(ISERR(M64+N64),"-",M64+N64)</f>
        <v>27043.214</v>
      </c>
      <c r="M64" s="14">
        <v>14671.88</v>
      </c>
      <c r="N64" s="14">
        <v>12371.334000000001</v>
      </c>
      <c r="O64" s="14">
        <f>IF(ISERR(P64+Q64),"-",P64+Q64)</f>
        <v>73646.777999999991</v>
      </c>
      <c r="P64" s="14">
        <f>IF(ISERR(G64+J64-M64),"-",G64+J64-M64)</f>
        <v>39814.42</v>
      </c>
      <c r="Q64" s="14">
        <f>IF(ISERR(H64+K64-N64),"-",H64+K64-N64)</f>
        <v>33832.358</v>
      </c>
      <c r="R64" s="16">
        <v>98.905595815956801</v>
      </c>
      <c r="S64" s="16">
        <v>91.774574948247192</v>
      </c>
      <c r="T64" s="16">
        <v>103.45682858989126</v>
      </c>
      <c r="U64" s="16">
        <f>IF(ISERR(O64/F64*100),"-",O64/F64*100)</f>
        <v>102.63479719347812</v>
      </c>
      <c r="V64" s="16"/>
    </row>
    <row r="65" spans="1:22" s="8" customFormat="1" ht="12" customHeight="1" x14ac:dyDescent="0.15">
      <c r="A65" s="17"/>
      <c r="B65" s="17"/>
      <c r="C65" s="17"/>
      <c r="D65" s="17"/>
      <c r="E65" s="13"/>
      <c r="F65" s="18"/>
      <c r="G65" s="19"/>
      <c r="H65" s="19"/>
      <c r="I65" s="18"/>
      <c r="J65" s="19"/>
      <c r="K65" s="19"/>
      <c r="L65" s="18"/>
      <c r="M65" s="18"/>
      <c r="N65" s="18"/>
      <c r="O65" s="18"/>
      <c r="P65" s="18"/>
      <c r="Q65" s="18"/>
      <c r="R65" s="20"/>
      <c r="S65" s="20"/>
      <c r="T65" s="20"/>
      <c r="U65" s="20"/>
      <c r="V65" s="20"/>
    </row>
    <row r="66" spans="1:22" s="8" customFormat="1" ht="4.5" customHeight="1" x14ac:dyDescent="0.15">
      <c r="A66" s="21"/>
      <c r="B66" s="21"/>
      <c r="C66" s="21"/>
      <c r="D66" s="21"/>
      <c r="E66" s="22"/>
      <c r="F66" s="21"/>
      <c r="G66" s="23"/>
      <c r="H66" s="23"/>
      <c r="I66" s="21"/>
      <c r="J66" s="21"/>
      <c r="K66" s="21"/>
      <c r="L66" s="21"/>
      <c r="M66" s="24"/>
      <c r="N66" s="24"/>
      <c r="O66" s="21"/>
      <c r="P66" s="21"/>
      <c r="Q66" s="21"/>
      <c r="R66" s="25"/>
      <c r="S66" s="25"/>
      <c r="T66" s="25"/>
      <c r="U66" s="21"/>
      <c r="V66" s="26"/>
    </row>
    <row r="67" spans="1:22" s="8" customFormat="1" ht="6" customHeight="1" x14ac:dyDescent="0.15"/>
    <row r="68" spans="1:22" s="8" customFormat="1" ht="13.5" customHeight="1" x14ac:dyDescent="0.15">
      <c r="A68" s="8" t="s">
        <v>62</v>
      </c>
    </row>
  </sheetData>
  <mergeCells count="57">
    <mergeCell ref="A64:D64"/>
    <mergeCell ref="C56:D56"/>
    <mergeCell ref="C57:D57"/>
    <mergeCell ref="C58:D58"/>
    <mergeCell ref="C59:D59"/>
    <mergeCell ref="C61:D61"/>
    <mergeCell ref="C62:D62"/>
    <mergeCell ref="A55:D55"/>
    <mergeCell ref="C38:D38"/>
    <mergeCell ref="C39:D39"/>
    <mergeCell ref="C40:D40"/>
    <mergeCell ref="C41:D41"/>
    <mergeCell ref="C43:D43"/>
    <mergeCell ref="C44:D44"/>
    <mergeCell ref="C49:D49"/>
    <mergeCell ref="C50:D50"/>
    <mergeCell ref="C51:D51"/>
    <mergeCell ref="C52:D52"/>
    <mergeCell ref="C53:D53"/>
    <mergeCell ref="C37:D37"/>
    <mergeCell ref="C14:D14"/>
    <mergeCell ref="C22:D22"/>
    <mergeCell ref="C23:D23"/>
    <mergeCell ref="C25:D25"/>
    <mergeCell ref="C26:D26"/>
    <mergeCell ref="C27:D27"/>
    <mergeCell ref="C28:D28"/>
    <mergeCell ref="C32:D32"/>
    <mergeCell ref="C33:D33"/>
    <mergeCell ref="C34:D34"/>
    <mergeCell ref="C35:D35"/>
    <mergeCell ref="A9:D9"/>
    <mergeCell ref="A11:D11"/>
    <mergeCell ref="A13:D13"/>
    <mergeCell ref="O6:O7"/>
    <mergeCell ref="P6:P7"/>
    <mergeCell ref="J6:J7"/>
    <mergeCell ref="K6:K7"/>
    <mergeCell ref="L6:L7"/>
    <mergeCell ref="M6:M7"/>
    <mergeCell ref="N6:N7"/>
    <mergeCell ref="O5:Q5"/>
    <mergeCell ref="R5:T5"/>
    <mergeCell ref="U5:U7"/>
    <mergeCell ref="A3:H3"/>
    <mergeCell ref="A5:E7"/>
    <mergeCell ref="F5:H5"/>
    <mergeCell ref="I5:K5"/>
    <mergeCell ref="L5:N5"/>
    <mergeCell ref="Q6:Q7"/>
    <mergeCell ref="R6:R7"/>
    <mergeCell ref="S6:S7"/>
    <mergeCell ref="T6:T7"/>
    <mergeCell ref="F6:F7"/>
    <mergeCell ref="G6:G7"/>
    <mergeCell ref="H6:H7"/>
    <mergeCell ref="I6:I7"/>
  </mergeCells>
  <phoneticPr fontId="3"/>
  <printOptions horizontalCentered="1" verticalCentered="1"/>
  <pageMargins left="0.19685039370078741" right="0.19685039370078741" top="0.19685039370078741" bottom="0.19685039370078741" header="0" footer="0.23622047244094491"/>
  <pageSetup paperSize="127" scale="70" fitToHeight="0" orientation="landscape" useFirstPageNumber="1" r:id="rId1"/>
  <headerFooter alignWithMargins="0">
    <oddFooter>&amp;C&amp;"ＭＳ 明朝,標準"- &amp;P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00EA9E-EFC3-42D1-BCF8-2ACDAEDCD84F}">
  <sheetPr codeName="Sheet10">
    <pageSetUpPr fitToPage="1"/>
  </sheetPr>
  <dimension ref="A1:Z69"/>
  <sheetViews>
    <sheetView zoomScaleNormal="100" workbookViewId="0">
      <pane xSplit="5" ySplit="7" topLeftCell="F8" activePane="bottomRight" state="frozen"/>
      <selection pane="topRight" activeCell="F1" sqref="F1"/>
      <selection pane="bottomLeft" activeCell="A8" sqref="A8"/>
      <selection pane="bottomRight"/>
    </sheetView>
  </sheetViews>
  <sheetFormatPr defaultRowHeight="11.25" x14ac:dyDescent="0.15"/>
  <cols>
    <col min="1" max="1" width="1.625" style="2" customWidth="1"/>
    <col min="2" max="2" width="2.25" style="2" customWidth="1"/>
    <col min="3" max="3" width="1.75" style="2" customWidth="1"/>
    <col min="4" max="4" width="20.625" style="2" customWidth="1"/>
    <col min="5" max="5" width="3.625" style="2" customWidth="1"/>
    <col min="6" max="6" width="0.625" style="2" customWidth="1"/>
    <col min="7" max="7" width="10.5" style="2" customWidth="1"/>
    <col min="8" max="8" width="9.625" style="2" customWidth="1"/>
    <col min="9" max="9" width="0.625" style="2" customWidth="1"/>
    <col min="10" max="10" width="10.5" style="2" customWidth="1"/>
    <col min="11" max="11" width="9.625" style="2" customWidth="1"/>
    <col min="12" max="12" width="0.625" style="2" customWidth="1"/>
    <col min="13" max="13" width="10.5" style="2" customWidth="1"/>
    <col min="14" max="14" width="9.625" style="2" customWidth="1"/>
    <col min="15" max="15" width="0.625" style="2" customWidth="1"/>
    <col min="16" max="16" width="10.5" style="2" customWidth="1"/>
    <col min="17" max="17" width="9.625" style="2" customWidth="1"/>
    <col min="18" max="18" width="0.625" style="2" customWidth="1"/>
    <col min="19" max="19" width="10.5" style="2" customWidth="1"/>
    <col min="20" max="20" width="9.625" style="2" customWidth="1"/>
    <col min="21" max="21" width="0.625" style="2" customWidth="1"/>
    <col min="22" max="22" width="10.5" style="2" customWidth="1"/>
    <col min="23" max="23" width="9.625" style="2" customWidth="1"/>
    <col min="24" max="24" width="0.625" style="2" customWidth="1"/>
    <col min="25" max="25" width="10.5" style="2" customWidth="1"/>
    <col min="26" max="26" width="9.625" style="2" customWidth="1"/>
    <col min="27" max="16384" width="9" style="2"/>
  </cols>
  <sheetData>
    <row r="1" spans="1:26" ht="18" customHeight="1" x14ac:dyDescent="0.2">
      <c r="A1" s="27"/>
    </row>
    <row r="2" spans="1:26" ht="13.5" customHeight="1" x14ac:dyDescent="0.2">
      <c r="A2" s="27"/>
    </row>
    <row r="3" spans="1:26" ht="13.5" customHeight="1" x14ac:dyDescent="0.15">
      <c r="A3" s="72" t="s">
        <v>127</v>
      </c>
      <c r="B3" s="72"/>
      <c r="C3" s="72"/>
      <c r="D3" s="72"/>
      <c r="E3" s="72"/>
      <c r="F3" s="72"/>
      <c r="G3" s="72"/>
      <c r="H3" s="72"/>
      <c r="I3" s="72"/>
      <c r="J3" s="72"/>
      <c r="K3" s="72"/>
      <c r="V3" s="2" t="s">
        <v>63</v>
      </c>
    </row>
    <row r="4" spans="1:26" ht="13.5" customHeight="1" thickBot="1" x14ac:dyDescent="0.2">
      <c r="A4" s="6"/>
      <c r="B4" s="6"/>
      <c r="C4" s="6"/>
      <c r="D4" s="6"/>
      <c r="E4" s="6"/>
      <c r="F4" s="28"/>
      <c r="G4" s="28"/>
      <c r="H4" s="28"/>
      <c r="I4" s="28"/>
      <c r="J4" s="6"/>
      <c r="K4" s="6"/>
      <c r="L4" s="6"/>
      <c r="M4" s="6"/>
      <c r="N4" s="6"/>
      <c r="O4" s="6"/>
      <c r="P4" s="6"/>
      <c r="Q4" s="6"/>
      <c r="R4" s="28"/>
      <c r="S4" s="28"/>
      <c r="T4" s="28"/>
      <c r="U4" s="6"/>
      <c r="V4" s="6"/>
      <c r="W4" s="6"/>
      <c r="X4" s="6"/>
      <c r="Y4" s="6"/>
      <c r="Z4" s="29" t="s">
        <v>64</v>
      </c>
    </row>
    <row r="5" spans="1:26" s="8" customFormat="1" ht="18" customHeight="1" thickTop="1" x14ac:dyDescent="0.15">
      <c r="A5" s="48" t="s">
        <v>2</v>
      </c>
      <c r="B5" s="48"/>
      <c r="C5" s="48"/>
      <c r="D5" s="48"/>
      <c r="E5" s="49"/>
      <c r="F5" s="41" t="s">
        <v>65</v>
      </c>
      <c r="G5" s="55"/>
      <c r="H5" s="65"/>
      <c r="I5" s="41" t="s">
        <v>66</v>
      </c>
      <c r="J5" s="55"/>
      <c r="K5" s="65"/>
      <c r="L5" s="41" t="s">
        <v>67</v>
      </c>
      <c r="M5" s="55"/>
      <c r="N5" s="65"/>
      <c r="O5" s="42" t="s">
        <v>68</v>
      </c>
      <c r="P5" s="55"/>
      <c r="Q5" s="65"/>
      <c r="R5" s="41" t="s">
        <v>69</v>
      </c>
      <c r="S5" s="55"/>
      <c r="T5" s="65"/>
      <c r="U5" s="41" t="s">
        <v>70</v>
      </c>
      <c r="V5" s="55"/>
      <c r="W5" s="65"/>
      <c r="X5" s="41" t="s">
        <v>71</v>
      </c>
      <c r="Y5" s="55"/>
      <c r="Z5" s="65"/>
    </row>
    <row r="6" spans="1:26" s="8" customFormat="1" ht="18" customHeight="1" x14ac:dyDescent="0.15">
      <c r="A6" s="50"/>
      <c r="B6" s="50"/>
      <c r="C6" s="50"/>
      <c r="D6" s="50"/>
      <c r="E6" s="49"/>
      <c r="F6" s="73" t="s">
        <v>72</v>
      </c>
      <c r="G6" s="67"/>
      <c r="H6" s="75" t="s">
        <v>73</v>
      </c>
      <c r="I6" s="73" t="s">
        <v>72</v>
      </c>
      <c r="J6" s="67"/>
      <c r="K6" s="75" t="s">
        <v>73</v>
      </c>
      <c r="L6" s="73" t="s">
        <v>72</v>
      </c>
      <c r="M6" s="67"/>
      <c r="N6" s="71" t="s">
        <v>73</v>
      </c>
      <c r="O6" s="66" t="s">
        <v>74</v>
      </c>
      <c r="P6" s="67"/>
      <c r="Q6" s="70" t="s">
        <v>75</v>
      </c>
      <c r="R6" s="73" t="s">
        <v>74</v>
      </c>
      <c r="S6" s="67"/>
      <c r="T6" s="75" t="s">
        <v>75</v>
      </c>
      <c r="U6" s="73" t="s">
        <v>74</v>
      </c>
      <c r="V6" s="67"/>
      <c r="W6" s="75" t="s">
        <v>75</v>
      </c>
      <c r="X6" s="73" t="s">
        <v>74</v>
      </c>
      <c r="Y6" s="67"/>
      <c r="Z6" s="75" t="s">
        <v>75</v>
      </c>
    </row>
    <row r="7" spans="1:26" s="8" customFormat="1" ht="18" customHeight="1" x14ac:dyDescent="0.15">
      <c r="A7" s="51"/>
      <c r="B7" s="51"/>
      <c r="C7" s="51"/>
      <c r="D7" s="51"/>
      <c r="E7" s="52"/>
      <c r="F7" s="74"/>
      <c r="G7" s="69"/>
      <c r="H7" s="70"/>
      <c r="I7" s="74"/>
      <c r="J7" s="69"/>
      <c r="K7" s="70"/>
      <c r="L7" s="74"/>
      <c r="M7" s="69"/>
      <c r="N7" s="71"/>
      <c r="O7" s="68"/>
      <c r="P7" s="69"/>
      <c r="Q7" s="71"/>
      <c r="R7" s="74"/>
      <c r="S7" s="69"/>
      <c r="T7" s="70"/>
      <c r="U7" s="74"/>
      <c r="V7" s="69"/>
      <c r="W7" s="70"/>
      <c r="X7" s="74"/>
      <c r="Y7" s="69"/>
      <c r="Z7" s="70"/>
    </row>
    <row r="8" spans="1:26" s="8" customFormat="1" ht="12" customHeight="1" x14ac:dyDescent="0.15">
      <c r="E8" s="30"/>
      <c r="F8" s="26"/>
      <c r="G8" s="31"/>
      <c r="H8" s="20"/>
      <c r="I8" s="20"/>
      <c r="J8" s="20"/>
      <c r="K8" s="20"/>
      <c r="L8" s="20"/>
      <c r="M8" s="20"/>
      <c r="N8" s="20"/>
      <c r="O8" s="20"/>
      <c r="P8" s="20"/>
      <c r="Q8" s="20"/>
      <c r="R8" s="20"/>
      <c r="S8" s="32"/>
      <c r="T8" s="20"/>
      <c r="U8" s="20"/>
      <c r="V8" s="20"/>
      <c r="W8" s="20"/>
      <c r="X8" s="20"/>
      <c r="Y8" s="20"/>
      <c r="Z8" s="20"/>
    </row>
    <row r="9" spans="1:26" s="8" customFormat="1" ht="12" customHeight="1" x14ac:dyDescent="0.15">
      <c r="A9" s="64" t="s">
        <v>19</v>
      </c>
      <c r="B9" s="64"/>
      <c r="C9" s="64"/>
      <c r="D9" s="64"/>
      <c r="E9" s="13">
        <v>1</v>
      </c>
      <c r="F9" s="33"/>
      <c r="G9" s="32" t="s">
        <v>78</v>
      </c>
      <c r="H9" s="34">
        <v>163625.785</v>
      </c>
      <c r="I9" s="35"/>
      <c r="J9" s="32" t="s">
        <v>79</v>
      </c>
      <c r="K9" s="34">
        <v>52759.652999999998</v>
      </c>
      <c r="L9" s="35"/>
      <c r="M9" s="32" t="s">
        <v>80</v>
      </c>
      <c r="N9" s="34">
        <v>51579.411999999997</v>
      </c>
      <c r="O9" s="35"/>
      <c r="P9" s="32" t="s">
        <v>81</v>
      </c>
      <c r="Q9" s="34">
        <v>38171.1</v>
      </c>
      <c r="R9" s="35"/>
      <c r="S9" s="32" t="s">
        <v>82</v>
      </c>
      <c r="T9" s="34">
        <v>33288.777999999998</v>
      </c>
      <c r="U9" s="35"/>
      <c r="V9" s="32" t="s">
        <v>83</v>
      </c>
      <c r="W9" s="34">
        <v>31581</v>
      </c>
      <c r="X9" s="35"/>
      <c r="Y9" s="32" t="s">
        <v>84</v>
      </c>
      <c r="Z9" s="34">
        <v>29966</v>
      </c>
    </row>
    <row r="10" spans="1:26" s="8" customFormat="1" ht="12" customHeight="1" x14ac:dyDescent="0.15">
      <c r="A10" s="40"/>
      <c r="B10" s="40"/>
      <c r="C10" s="40"/>
      <c r="D10" s="40"/>
      <c r="E10" s="13"/>
      <c r="F10" s="33"/>
      <c r="G10" s="32"/>
      <c r="H10" s="34"/>
      <c r="I10" s="35"/>
      <c r="J10" s="32"/>
      <c r="K10" s="34"/>
      <c r="L10" s="35"/>
      <c r="M10" s="32"/>
      <c r="N10" s="34"/>
      <c r="O10" s="35"/>
      <c r="P10" s="32"/>
      <c r="Q10" s="34"/>
      <c r="R10" s="35"/>
      <c r="S10" s="32"/>
      <c r="T10" s="34"/>
      <c r="U10" s="35"/>
      <c r="V10" s="32"/>
      <c r="W10" s="34"/>
      <c r="X10" s="35"/>
      <c r="Y10" s="32"/>
      <c r="Z10" s="34"/>
    </row>
    <row r="11" spans="1:26" s="8" customFormat="1" ht="12" customHeight="1" x14ac:dyDescent="0.15">
      <c r="A11" s="64" t="s">
        <v>20</v>
      </c>
      <c r="B11" s="64"/>
      <c r="C11" s="64"/>
      <c r="D11" s="64"/>
      <c r="E11" s="13">
        <v>2</v>
      </c>
      <c r="F11" s="33"/>
      <c r="G11" s="32" t="s">
        <v>85</v>
      </c>
      <c r="H11" s="34">
        <v>145.9</v>
      </c>
      <c r="I11" s="35"/>
      <c r="J11" s="32" t="s">
        <v>86</v>
      </c>
      <c r="K11" s="34">
        <v>68</v>
      </c>
      <c r="L11" s="35"/>
      <c r="M11" s="32" t="s">
        <v>80</v>
      </c>
      <c r="N11" s="34">
        <v>48.082999999999998</v>
      </c>
      <c r="O11" s="35"/>
      <c r="P11" s="32" t="s">
        <v>87</v>
      </c>
      <c r="Q11" s="34">
        <v>40</v>
      </c>
      <c r="R11" s="35"/>
      <c r="S11" s="32" t="s">
        <v>88</v>
      </c>
      <c r="T11" s="34">
        <v>25</v>
      </c>
      <c r="U11" s="35"/>
      <c r="V11" s="32" t="s">
        <v>89</v>
      </c>
      <c r="W11" s="34">
        <v>24</v>
      </c>
      <c r="X11" s="35"/>
      <c r="Y11" s="32" t="s">
        <v>90</v>
      </c>
      <c r="Z11" s="34">
        <v>21</v>
      </c>
    </row>
    <row r="12" spans="1:26" s="8" customFormat="1" ht="12" customHeight="1" x14ac:dyDescent="0.15">
      <c r="A12" s="40"/>
      <c r="B12" s="40"/>
      <c r="C12" s="40"/>
      <c r="D12" s="40"/>
      <c r="E12" s="13"/>
      <c r="F12" s="33"/>
      <c r="G12" s="32"/>
      <c r="H12" s="34"/>
      <c r="I12" s="35"/>
      <c r="J12" s="32"/>
      <c r="K12" s="34"/>
      <c r="L12" s="35"/>
      <c r="M12" s="32"/>
      <c r="N12" s="34"/>
      <c r="O12" s="35"/>
      <c r="P12" s="32"/>
      <c r="Q12" s="34"/>
      <c r="R12" s="35"/>
      <c r="S12" s="32"/>
      <c r="T12" s="34"/>
      <c r="U12" s="35"/>
      <c r="V12" s="32"/>
      <c r="W12" s="34"/>
      <c r="X12" s="35"/>
      <c r="Y12" s="32"/>
      <c r="Z12" s="34"/>
    </row>
    <row r="13" spans="1:26" s="8" customFormat="1" ht="12" customHeight="1" x14ac:dyDescent="0.15">
      <c r="A13" s="64" t="s">
        <v>21</v>
      </c>
      <c r="B13" s="64"/>
      <c r="C13" s="64"/>
      <c r="D13" s="64"/>
      <c r="E13" s="13">
        <v>3</v>
      </c>
      <c r="F13" s="33"/>
      <c r="G13" s="32" t="s">
        <v>78</v>
      </c>
      <c r="H13" s="34">
        <v>144264.274</v>
      </c>
      <c r="I13" s="35"/>
      <c r="J13" s="32" t="s">
        <v>80</v>
      </c>
      <c r="K13" s="34">
        <v>42080.283000000003</v>
      </c>
      <c r="L13" s="35"/>
      <c r="M13" s="32" t="s">
        <v>79</v>
      </c>
      <c r="N13" s="34">
        <v>40639.652999999998</v>
      </c>
      <c r="O13" s="35"/>
      <c r="P13" s="32" t="s">
        <v>81</v>
      </c>
      <c r="Q13" s="34">
        <v>35540.699999999997</v>
      </c>
      <c r="R13" s="35"/>
      <c r="S13" s="32" t="s">
        <v>83</v>
      </c>
      <c r="T13" s="34">
        <v>28862</v>
      </c>
      <c r="U13" s="35"/>
      <c r="V13" s="32" t="s">
        <v>84</v>
      </c>
      <c r="W13" s="34">
        <v>27430</v>
      </c>
      <c r="X13" s="35"/>
      <c r="Y13" s="32" t="s">
        <v>82</v>
      </c>
      <c r="Z13" s="34">
        <v>27407.006000000001</v>
      </c>
    </row>
    <row r="14" spans="1:26" s="8" customFormat="1" ht="12" customHeight="1" x14ac:dyDescent="0.15">
      <c r="A14" s="40"/>
      <c r="B14" s="40"/>
      <c r="C14" s="64" t="s">
        <v>22</v>
      </c>
      <c r="D14" s="64"/>
      <c r="E14" s="13">
        <v>4</v>
      </c>
      <c r="F14" s="33"/>
      <c r="G14" s="32" t="s">
        <v>79</v>
      </c>
      <c r="H14" s="34">
        <v>23127.647000000001</v>
      </c>
      <c r="I14" s="35"/>
      <c r="J14" s="32" t="s">
        <v>91</v>
      </c>
      <c r="K14" s="34">
        <v>7167</v>
      </c>
      <c r="L14" s="35"/>
      <c r="M14" s="32" t="s">
        <v>96</v>
      </c>
      <c r="N14" s="34">
        <v>1970.4</v>
      </c>
      <c r="O14" s="35"/>
      <c r="P14" s="32" t="s">
        <v>81</v>
      </c>
      <c r="Q14" s="34">
        <v>1768</v>
      </c>
      <c r="R14" s="35"/>
      <c r="S14" s="32" t="s">
        <v>97</v>
      </c>
      <c r="T14" s="34">
        <v>1001</v>
      </c>
      <c r="U14" s="35"/>
      <c r="V14" s="32" t="s">
        <v>98</v>
      </c>
      <c r="W14" s="34">
        <v>790</v>
      </c>
      <c r="X14" s="35"/>
      <c r="Y14" s="32" t="s">
        <v>78</v>
      </c>
      <c r="Z14" s="34">
        <v>581</v>
      </c>
    </row>
    <row r="15" spans="1:26" s="8" customFormat="1" ht="12" customHeight="1" x14ac:dyDescent="0.15">
      <c r="A15" s="40"/>
      <c r="B15" s="40"/>
      <c r="C15" s="40"/>
      <c r="D15" s="40" t="s">
        <v>23</v>
      </c>
      <c r="E15" s="13">
        <v>5</v>
      </c>
      <c r="F15" s="33"/>
      <c r="G15" s="32" t="s">
        <v>79</v>
      </c>
      <c r="H15" s="34">
        <v>1623.2539999999999</v>
      </c>
      <c r="I15" s="35"/>
      <c r="J15" s="32" t="s">
        <v>91</v>
      </c>
      <c r="K15" s="34">
        <v>596</v>
      </c>
      <c r="L15" s="35"/>
      <c r="M15" s="32" t="s">
        <v>92</v>
      </c>
      <c r="N15" s="34">
        <v>171</v>
      </c>
      <c r="O15" s="35"/>
      <c r="P15" s="32" t="s">
        <v>93</v>
      </c>
      <c r="Q15" s="34">
        <v>52</v>
      </c>
      <c r="R15" s="35"/>
      <c r="S15" s="32" t="s">
        <v>94</v>
      </c>
      <c r="T15" s="34">
        <v>52</v>
      </c>
      <c r="U15" s="35"/>
      <c r="V15" s="32" t="s">
        <v>84</v>
      </c>
      <c r="W15" s="34">
        <v>23</v>
      </c>
      <c r="X15" s="35"/>
      <c r="Y15" s="32" t="s">
        <v>95</v>
      </c>
      <c r="Z15" s="34">
        <v>13</v>
      </c>
    </row>
    <row r="16" spans="1:26" s="8" customFormat="1" ht="12" customHeight="1" x14ac:dyDescent="0.15">
      <c r="A16" s="40"/>
      <c r="B16" s="40"/>
      <c r="C16" s="40"/>
      <c r="D16" s="40" t="s">
        <v>24</v>
      </c>
      <c r="E16" s="13">
        <v>6</v>
      </c>
      <c r="F16" s="33"/>
      <c r="G16" s="32" t="s">
        <v>79</v>
      </c>
      <c r="H16" s="34">
        <v>4565.9979999999996</v>
      </c>
      <c r="I16" s="35"/>
      <c r="J16" s="32" t="s">
        <v>91</v>
      </c>
      <c r="K16" s="34">
        <v>2488</v>
      </c>
      <c r="L16" s="35"/>
      <c r="M16" s="32" t="s">
        <v>96</v>
      </c>
      <c r="N16" s="34">
        <v>1704.24</v>
      </c>
      <c r="O16" s="35"/>
      <c r="P16" s="32" t="s">
        <v>80</v>
      </c>
      <c r="Q16" s="34">
        <v>166</v>
      </c>
      <c r="R16" s="35"/>
      <c r="S16" s="32" t="s">
        <v>97</v>
      </c>
      <c r="T16" s="34">
        <v>133</v>
      </c>
      <c r="U16" s="35"/>
      <c r="V16" s="32" t="s">
        <v>94</v>
      </c>
      <c r="W16" s="34">
        <v>122</v>
      </c>
      <c r="X16" s="35"/>
      <c r="Y16" s="32" t="s">
        <v>78</v>
      </c>
      <c r="Z16" s="34">
        <v>95</v>
      </c>
    </row>
    <row r="17" spans="1:26" s="8" customFormat="1" ht="12" customHeight="1" x14ac:dyDescent="0.15">
      <c r="A17" s="40"/>
      <c r="B17" s="40"/>
      <c r="C17" s="40"/>
      <c r="D17" s="40" t="s">
        <v>25</v>
      </c>
      <c r="E17" s="13">
        <v>7</v>
      </c>
      <c r="F17" s="33"/>
      <c r="G17" s="32" t="s">
        <v>79</v>
      </c>
      <c r="H17" s="34">
        <v>10746.698</v>
      </c>
      <c r="I17" s="35"/>
      <c r="J17" s="32" t="s">
        <v>91</v>
      </c>
      <c r="K17" s="34">
        <v>2047</v>
      </c>
      <c r="L17" s="35"/>
      <c r="M17" s="32" t="s">
        <v>97</v>
      </c>
      <c r="N17" s="34">
        <v>845</v>
      </c>
      <c r="O17" s="35"/>
      <c r="P17" s="32" t="s">
        <v>98</v>
      </c>
      <c r="Q17" s="34">
        <v>691</v>
      </c>
      <c r="R17" s="35"/>
      <c r="S17" s="32" t="s">
        <v>94</v>
      </c>
      <c r="T17" s="34">
        <v>251</v>
      </c>
      <c r="U17" s="35"/>
      <c r="V17" s="32" t="s">
        <v>96</v>
      </c>
      <c r="W17" s="34">
        <v>223.55</v>
      </c>
      <c r="X17" s="35"/>
      <c r="Y17" s="32" t="s">
        <v>92</v>
      </c>
      <c r="Z17" s="34">
        <v>172.5</v>
      </c>
    </row>
    <row r="18" spans="1:26" s="8" customFormat="1" ht="12" customHeight="1" x14ac:dyDescent="0.15">
      <c r="A18" s="40"/>
      <c r="B18" s="40"/>
      <c r="C18" s="40"/>
      <c r="D18" s="40"/>
      <c r="E18" s="13"/>
      <c r="F18" s="33"/>
      <c r="G18" s="32"/>
      <c r="H18" s="34"/>
      <c r="I18" s="35"/>
      <c r="J18" s="32"/>
      <c r="K18" s="34"/>
      <c r="L18" s="35"/>
      <c r="M18" s="32"/>
      <c r="N18" s="34"/>
      <c r="O18" s="35"/>
      <c r="P18" s="32"/>
      <c r="Q18" s="34"/>
      <c r="R18" s="35"/>
      <c r="S18" s="32"/>
      <c r="T18" s="34"/>
      <c r="U18" s="35"/>
      <c r="V18" s="32"/>
      <c r="W18" s="34"/>
      <c r="X18" s="35"/>
      <c r="Y18" s="32"/>
      <c r="Z18" s="34"/>
    </row>
    <row r="19" spans="1:26" s="8" customFormat="1" ht="12" customHeight="1" x14ac:dyDescent="0.15">
      <c r="A19" s="40"/>
      <c r="B19" s="40"/>
      <c r="C19" s="40"/>
      <c r="D19" s="40" t="s">
        <v>26</v>
      </c>
      <c r="E19" s="13">
        <v>8</v>
      </c>
      <c r="F19" s="33"/>
      <c r="G19" s="32" t="s">
        <v>79</v>
      </c>
      <c r="H19" s="34">
        <v>4905.5349999999999</v>
      </c>
      <c r="I19" s="35"/>
      <c r="J19" s="32" t="s">
        <v>80</v>
      </c>
      <c r="K19" s="34">
        <v>57</v>
      </c>
      <c r="L19" s="35"/>
      <c r="M19" s="32" t="s">
        <v>94</v>
      </c>
      <c r="N19" s="34">
        <v>33</v>
      </c>
      <c r="O19" s="35"/>
      <c r="P19" s="32" t="s">
        <v>85</v>
      </c>
      <c r="Q19" s="34">
        <v>27</v>
      </c>
      <c r="R19" s="35"/>
      <c r="S19" s="32" t="s">
        <v>110</v>
      </c>
      <c r="T19" s="34">
        <v>20</v>
      </c>
      <c r="U19" s="35"/>
      <c r="V19" s="32" t="s">
        <v>93</v>
      </c>
      <c r="W19" s="34">
        <v>16</v>
      </c>
      <c r="X19" s="35"/>
      <c r="Y19" s="32" t="s">
        <v>92</v>
      </c>
      <c r="Z19" s="34">
        <v>4</v>
      </c>
    </row>
    <row r="20" spans="1:26" s="8" customFormat="1" ht="12" customHeight="1" x14ac:dyDescent="0.15">
      <c r="A20" s="40"/>
      <c r="B20" s="40"/>
      <c r="C20" s="40"/>
      <c r="D20" s="40" t="s">
        <v>27</v>
      </c>
      <c r="E20" s="13">
        <v>9</v>
      </c>
      <c r="F20" s="33"/>
      <c r="G20" s="32" t="s">
        <v>79</v>
      </c>
      <c r="H20" s="34">
        <v>1078.162</v>
      </c>
      <c r="I20" s="35"/>
      <c r="J20" s="32" t="s">
        <v>91</v>
      </c>
      <c r="K20" s="34">
        <v>172</v>
      </c>
      <c r="L20" s="35"/>
      <c r="M20" s="32" t="s">
        <v>94</v>
      </c>
      <c r="N20" s="34">
        <v>31</v>
      </c>
      <c r="O20" s="35"/>
      <c r="P20" s="32" t="s">
        <v>80</v>
      </c>
      <c r="Q20" s="34">
        <v>15</v>
      </c>
      <c r="R20" s="35"/>
      <c r="S20" s="32" t="s">
        <v>88</v>
      </c>
      <c r="T20" s="34">
        <v>6</v>
      </c>
      <c r="U20" s="35"/>
      <c r="V20" s="32" t="s">
        <v>85</v>
      </c>
      <c r="W20" s="34">
        <v>3</v>
      </c>
      <c r="X20" s="35"/>
      <c r="Y20" s="32" t="s">
        <v>117</v>
      </c>
      <c r="Z20" s="34">
        <v>1</v>
      </c>
    </row>
    <row r="21" spans="1:26" s="8" customFormat="1" ht="12" customHeight="1" x14ac:dyDescent="0.15">
      <c r="A21" s="40"/>
      <c r="B21" s="40"/>
      <c r="C21" s="40"/>
      <c r="D21" s="40" t="s">
        <v>28</v>
      </c>
      <c r="E21" s="13">
        <v>10</v>
      </c>
      <c r="F21" s="33"/>
      <c r="G21" s="32" t="s">
        <v>91</v>
      </c>
      <c r="H21" s="34">
        <v>1863</v>
      </c>
      <c r="I21" s="35"/>
      <c r="J21" s="32" t="s">
        <v>81</v>
      </c>
      <c r="K21" s="34">
        <v>1768</v>
      </c>
      <c r="L21" s="35"/>
      <c r="M21" s="32" t="s">
        <v>78</v>
      </c>
      <c r="N21" s="34">
        <v>390</v>
      </c>
      <c r="O21" s="35"/>
      <c r="P21" s="32" t="s">
        <v>85</v>
      </c>
      <c r="Q21" s="34">
        <v>249.3</v>
      </c>
      <c r="R21" s="35"/>
      <c r="S21" s="32" t="s">
        <v>79</v>
      </c>
      <c r="T21" s="34">
        <v>208</v>
      </c>
      <c r="U21" s="35"/>
      <c r="V21" s="32" t="s">
        <v>89</v>
      </c>
      <c r="W21" s="34">
        <v>204</v>
      </c>
      <c r="X21" s="35"/>
      <c r="Y21" s="32" t="s">
        <v>99</v>
      </c>
      <c r="Z21" s="34">
        <v>129</v>
      </c>
    </row>
    <row r="22" spans="1:26" s="8" customFormat="1" ht="12" customHeight="1" x14ac:dyDescent="0.15">
      <c r="A22" s="40"/>
      <c r="B22" s="40"/>
      <c r="C22" s="64" t="s">
        <v>29</v>
      </c>
      <c r="D22" s="64"/>
      <c r="E22" s="13">
        <v>11</v>
      </c>
      <c r="F22" s="33"/>
      <c r="G22" s="32" t="s">
        <v>79</v>
      </c>
      <c r="H22" s="34">
        <v>876.37300000000005</v>
      </c>
      <c r="I22" s="35"/>
      <c r="J22" s="32" t="s">
        <v>91</v>
      </c>
      <c r="K22" s="34">
        <v>463</v>
      </c>
      <c r="L22" s="35"/>
      <c r="M22" s="32" t="s">
        <v>96</v>
      </c>
      <c r="N22" s="34">
        <v>326.60000000000002</v>
      </c>
      <c r="O22" s="35"/>
      <c r="P22" s="32" t="s">
        <v>100</v>
      </c>
      <c r="Q22" s="34">
        <v>59</v>
      </c>
      <c r="R22" s="35"/>
      <c r="S22" s="32" t="s">
        <v>87</v>
      </c>
      <c r="T22" s="34">
        <v>53.41</v>
      </c>
      <c r="U22" s="35"/>
      <c r="V22" s="32" t="s">
        <v>92</v>
      </c>
      <c r="W22" s="34">
        <v>52.2</v>
      </c>
      <c r="X22" s="35"/>
      <c r="Y22" s="32" t="s">
        <v>78</v>
      </c>
      <c r="Z22" s="34">
        <v>47</v>
      </c>
    </row>
    <row r="23" spans="1:26" s="8" customFormat="1" ht="12" customHeight="1" x14ac:dyDescent="0.15">
      <c r="A23" s="40"/>
      <c r="B23" s="40"/>
      <c r="C23" s="64" t="s">
        <v>30</v>
      </c>
      <c r="D23" s="64"/>
      <c r="E23" s="13">
        <v>12</v>
      </c>
      <c r="F23" s="33"/>
      <c r="G23" s="32" t="s">
        <v>79</v>
      </c>
      <c r="H23" s="34">
        <v>11482.379000000001</v>
      </c>
      <c r="I23" s="35"/>
      <c r="J23" s="32" t="s">
        <v>98</v>
      </c>
      <c r="K23" s="34">
        <v>6995</v>
      </c>
      <c r="L23" s="35"/>
      <c r="M23" s="32" t="s">
        <v>97</v>
      </c>
      <c r="N23" s="34">
        <v>4754</v>
      </c>
      <c r="O23" s="35"/>
      <c r="P23" s="32" t="s">
        <v>93</v>
      </c>
      <c r="Q23" s="34">
        <v>271</v>
      </c>
      <c r="R23" s="35"/>
      <c r="S23" s="32" t="s">
        <v>92</v>
      </c>
      <c r="T23" s="34">
        <v>242</v>
      </c>
      <c r="U23" s="35"/>
      <c r="V23" s="32" t="s">
        <v>89</v>
      </c>
      <c r="W23" s="34">
        <v>71</v>
      </c>
      <c r="X23" s="35"/>
      <c r="Y23" s="32" t="s">
        <v>101</v>
      </c>
      <c r="Z23" s="34">
        <v>49</v>
      </c>
    </row>
    <row r="24" spans="1:26" s="8" customFormat="1" ht="12" customHeight="1" x14ac:dyDescent="0.15">
      <c r="A24" s="40"/>
      <c r="B24" s="40"/>
      <c r="C24" s="40"/>
      <c r="D24" s="40"/>
      <c r="E24" s="13"/>
      <c r="F24" s="33"/>
      <c r="G24" s="32"/>
      <c r="H24" s="34"/>
      <c r="I24" s="35"/>
      <c r="J24" s="32"/>
      <c r="K24" s="34"/>
      <c r="L24" s="35"/>
      <c r="M24" s="32"/>
      <c r="N24" s="34"/>
      <c r="O24" s="35"/>
      <c r="P24" s="32"/>
      <c r="Q24" s="34"/>
      <c r="R24" s="35"/>
      <c r="S24" s="32"/>
      <c r="T24" s="34"/>
      <c r="U24" s="35"/>
      <c r="V24" s="32"/>
      <c r="W24" s="34"/>
      <c r="X24" s="35"/>
      <c r="Y24" s="32"/>
      <c r="Z24" s="34"/>
    </row>
    <row r="25" spans="1:26" s="8" customFormat="1" ht="12" customHeight="1" x14ac:dyDescent="0.15">
      <c r="A25" s="40"/>
      <c r="B25" s="40"/>
      <c r="C25" s="64" t="s">
        <v>31</v>
      </c>
      <c r="D25" s="64"/>
      <c r="E25" s="13">
        <v>13</v>
      </c>
      <c r="F25" s="33"/>
      <c r="G25" s="32" t="s">
        <v>78</v>
      </c>
      <c r="H25" s="34">
        <v>27474.438999999998</v>
      </c>
      <c r="I25" s="35"/>
      <c r="J25" s="32" t="s">
        <v>84</v>
      </c>
      <c r="K25" s="34">
        <v>6600</v>
      </c>
      <c r="L25" s="35"/>
      <c r="M25" s="32" t="s">
        <v>88</v>
      </c>
      <c r="N25" s="34">
        <v>5010.1000000000004</v>
      </c>
      <c r="O25" s="35"/>
      <c r="P25" s="32" t="s">
        <v>102</v>
      </c>
      <c r="Q25" s="34">
        <v>3958</v>
      </c>
      <c r="R25" s="35"/>
      <c r="S25" s="32" t="s">
        <v>103</v>
      </c>
      <c r="T25" s="34" t="s">
        <v>129</v>
      </c>
      <c r="U25" s="35"/>
      <c r="V25" s="32" t="s">
        <v>100</v>
      </c>
      <c r="W25" s="34">
        <v>3203</v>
      </c>
      <c r="X25" s="35"/>
      <c r="Y25" s="32" t="s">
        <v>104</v>
      </c>
      <c r="Z25" s="34" t="s">
        <v>129</v>
      </c>
    </row>
    <row r="26" spans="1:26" s="8" customFormat="1" ht="12" customHeight="1" x14ac:dyDescent="0.15">
      <c r="A26" s="40"/>
      <c r="B26" s="40"/>
      <c r="C26" s="64" t="s">
        <v>32</v>
      </c>
      <c r="D26" s="64"/>
      <c r="E26" s="13">
        <v>14</v>
      </c>
      <c r="F26" s="33"/>
      <c r="G26" s="32" t="s">
        <v>78</v>
      </c>
      <c r="H26" s="34">
        <v>13266</v>
      </c>
      <c r="I26" s="35"/>
      <c r="J26" s="32" t="s">
        <v>80</v>
      </c>
      <c r="K26" s="34">
        <v>467</v>
      </c>
      <c r="L26" s="35"/>
      <c r="M26" s="32" t="s">
        <v>84</v>
      </c>
      <c r="N26" s="34">
        <v>304</v>
      </c>
      <c r="O26" s="35"/>
      <c r="P26" s="32" t="s">
        <v>105</v>
      </c>
      <c r="Q26" s="34">
        <v>226</v>
      </c>
      <c r="R26" s="35"/>
      <c r="S26" s="32" t="s">
        <v>88</v>
      </c>
      <c r="T26" s="34">
        <v>222</v>
      </c>
      <c r="U26" s="35"/>
      <c r="V26" s="32" t="s">
        <v>100</v>
      </c>
      <c r="W26" s="34">
        <v>149</v>
      </c>
      <c r="X26" s="35"/>
      <c r="Y26" s="32" t="s">
        <v>102</v>
      </c>
      <c r="Z26" s="34">
        <v>148</v>
      </c>
    </row>
    <row r="27" spans="1:26" s="8" customFormat="1" ht="12" customHeight="1" x14ac:dyDescent="0.15">
      <c r="A27" s="40"/>
      <c r="B27" s="40"/>
      <c r="C27" s="64" t="s">
        <v>33</v>
      </c>
      <c r="D27" s="64"/>
      <c r="E27" s="13">
        <v>15</v>
      </c>
      <c r="F27" s="33"/>
      <c r="G27" s="32" t="s">
        <v>102</v>
      </c>
      <c r="H27" s="34">
        <v>5035</v>
      </c>
      <c r="I27" s="35"/>
      <c r="J27" s="32" t="s">
        <v>106</v>
      </c>
      <c r="K27" s="34">
        <v>1933</v>
      </c>
      <c r="L27" s="35"/>
      <c r="M27" s="32" t="s">
        <v>78</v>
      </c>
      <c r="N27" s="34">
        <v>1201</v>
      </c>
      <c r="O27" s="35"/>
      <c r="P27" s="32" t="s">
        <v>107</v>
      </c>
      <c r="Q27" s="34">
        <v>901</v>
      </c>
      <c r="R27" s="35"/>
      <c r="S27" s="32" t="s">
        <v>89</v>
      </c>
      <c r="T27" s="34">
        <v>694</v>
      </c>
      <c r="U27" s="35"/>
      <c r="V27" s="32" t="s">
        <v>105</v>
      </c>
      <c r="W27" s="34">
        <v>426</v>
      </c>
      <c r="X27" s="35"/>
      <c r="Y27" s="32" t="s">
        <v>84</v>
      </c>
      <c r="Z27" s="34">
        <v>399</v>
      </c>
    </row>
    <row r="28" spans="1:26" s="8" customFormat="1" ht="12" customHeight="1" x14ac:dyDescent="0.15">
      <c r="A28" s="40"/>
      <c r="B28" s="40"/>
      <c r="C28" s="64" t="s">
        <v>34</v>
      </c>
      <c r="D28" s="64"/>
      <c r="E28" s="13">
        <v>16</v>
      </c>
      <c r="F28" s="33"/>
      <c r="G28" s="32" t="s">
        <v>108</v>
      </c>
      <c r="H28" s="34">
        <v>3855</v>
      </c>
      <c r="I28" s="35"/>
      <c r="J28" s="32" t="s">
        <v>95</v>
      </c>
      <c r="K28" s="34">
        <v>3597</v>
      </c>
      <c r="L28" s="35"/>
      <c r="M28" s="32" t="s">
        <v>110</v>
      </c>
      <c r="N28" s="34">
        <v>3053</v>
      </c>
      <c r="O28" s="35"/>
      <c r="P28" s="32" t="s">
        <v>111</v>
      </c>
      <c r="Q28" s="34">
        <v>2103</v>
      </c>
      <c r="R28" s="35"/>
      <c r="S28" s="32" t="s">
        <v>101</v>
      </c>
      <c r="T28" s="34">
        <v>2060</v>
      </c>
      <c r="U28" s="35"/>
      <c r="V28" s="32" t="s">
        <v>112</v>
      </c>
      <c r="W28" s="34">
        <v>1926</v>
      </c>
      <c r="X28" s="35"/>
      <c r="Y28" s="32" t="s">
        <v>109</v>
      </c>
      <c r="Z28" s="34">
        <v>1891.5930000000001</v>
      </c>
    </row>
    <row r="29" spans="1:26" s="8" customFormat="1" ht="12" customHeight="1" x14ac:dyDescent="0.15">
      <c r="A29" s="40"/>
      <c r="B29" s="40"/>
      <c r="C29" s="40"/>
      <c r="D29" s="40" t="s">
        <v>35</v>
      </c>
      <c r="E29" s="13">
        <v>17</v>
      </c>
      <c r="F29" s="33"/>
      <c r="G29" s="32" t="s">
        <v>108</v>
      </c>
      <c r="H29" s="34">
        <v>3806</v>
      </c>
      <c r="I29" s="35"/>
      <c r="J29" s="32" t="s">
        <v>95</v>
      </c>
      <c r="K29" s="34">
        <v>2790</v>
      </c>
      <c r="L29" s="35"/>
      <c r="M29" s="32" t="s">
        <v>109</v>
      </c>
      <c r="N29" s="34">
        <v>1784</v>
      </c>
      <c r="O29" s="35"/>
      <c r="P29" s="32" t="s">
        <v>93</v>
      </c>
      <c r="Q29" s="34">
        <v>1725</v>
      </c>
      <c r="R29" s="35"/>
      <c r="S29" s="32" t="s">
        <v>110</v>
      </c>
      <c r="T29" s="34">
        <v>1354</v>
      </c>
      <c r="U29" s="35"/>
      <c r="V29" s="32" t="s">
        <v>111</v>
      </c>
      <c r="W29" s="34">
        <v>1047</v>
      </c>
      <c r="X29" s="35"/>
      <c r="Y29" s="32" t="s">
        <v>101</v>
      </c>
      <c r="Z29" s="34">
        <v>760</v>
      </c>
    </row>
    <row r="30" spans="1:26" s="8" customFormat="1" ht="12" customHeight="1" x14ac:dyDescent="0.15">
      <c r="A30" s="40"/>
      <c r="B30" s="40"/>
      <c r="C30" s="40"/>
      <c r="D30" s="40"/>
      <c r="E30" s="13"/>
      <c r="F30" s="33"/>
      <c r="G30" s="32"/>
      <c r="H30" s="34"/>
      <c r="I30" s="35"/>
      <c r="J30" s="32"/>
      <c r="K30" s="34"/>
      <c r="L30" s="35"/>
      <c r="M30" s="32"/>
      <c r="N30" s="34"/>
      <c r="O30" s="35"/>
      <c r="P30" s="32"/>
      <c r="Q30" s="34"/>
      <c r="R30" s="35"/>
      <c r="S30" s="32"/>
      <c r="T30" s="34"/>
      <c r="U30" s="35"/>
      <c r="V30" s="32"/>
      <c r="W30" s="34"/>
      <c r="X30" s="35"/>
      <c r="Y30" s="32"/>
      <c r="Z30" s="34"/>
    </row>
    <row r="31" spans="1:26" s="8" customFormat="1" ht="12" customHeight="1" x14ac:dyDescent="0.15">
      <c r="A31" s="40"/>
      <c r="B31" s="40"/>
      <c r="C31" s="40"/>
      <c r="D31" s="40" t="s">
        <v>36</v>
      </c>
      <c r="E31" s="13">
        <v>18</v>
      </c>
      <c r="F31" s="33"/>
      <c r="G31" s="32" t="s">
        <v>110</v>
      </c>
      <c r="H31" s="34">
        <v>1699</v>
      </c>
      <c r="I31" s="35"/>
      <c r="J31" s="32" t="s">
        <v>112</v>
      </c>
      <c r="K31" s="34">
        <v>1686</v>
      </c>
      <c r="L31" s="35"/>
      <c r="M31" s="32" t="s">
        <v>101</v>
      </c>
      <c r="N31" s="34">
        <v>1300</v>
      </c>
      <c r="O31" s="35"/>
      <c r="P31" s="32" t="s">
        <v>111</v>
      </c>
      <c r="Q31" s="34">
        <v>1056</v>
      </c>
      <c r="R31" s="35"/>
      <c r="S31" s="32" t="s">
        <v>95</v>
      </c>
      <c r="T31" s="34">
        <v>807</v>
      </c>
      <c r="U31" s="35"/>
      <c r="V31" s="32" t="s">
        <v>94</v>
      </c>
      <c r="W31" s="34">
        <v>460</v>
      </c>
      <c r="X31" s="35"/>
      <c r="Y31" s="32" t="s">
        <v>86</v>
      </c>
      <c r="Z31" s="34">
        <v>449</v>
      </c>
    </row>
    <row r="32" spans="1:26" s="8" customFormat="1" ht="12" customHeight="1" x14ac:dyDescent="0.15">
      <c r="A32" s="40"/>
      <c r="B32" s="40"/>
      <c r="C32" s="64" t="s">
        <v>37</v>
      </c>
      <c r="D32" s="64"/>
      <c r="E32" s="13">
        <v>19</v>
      </c>
      <c r="F32" s="33"/>
      <c r="G32" s="32" t="s">
        <v>113</v>
      </c>
      <c r="H32" s="34">
        <v>11165</v>
      </c>
      <c r="I32" s="35"/>
      <c r="J32" s="32" t="s">
        <v>110</v>
      </c>
      <c r="K32" s="34">
        <v>2406</v>
      </c>
      <c r="L32" s="35"/>
      <c r="M32" s="32" t="s">
        <v>78</v>
      </c>
      <c r="N32" s="34">
        <v>2275</v>
      </c>
      <c r="O32" s="35"/>
      <c r="P32" s="32" t="s">
        <v>101</v>
      </c>
      <c r="Q32" s="34">
        <v>1374</v>
      </c>
      <c r="R32" s="35"/>
      <c r="S32" s="32" t="s">
        <v>105</v>
      </c>
      <c r="T32" s="34">
        <v>1260</v>
      </c>
      <c r="U32" s="35"/>
      <c r="V32" s="32" t="s">
        <v>111</v>
      </c>
      <c r="W32" s="34">
        <v>988</v>
      </c>
      <c r="X32" s="35"/>
      <c r="Y32" s="32" t="s">
        <v>80</v>
      </c>
      <c r="Z32" s="34">
        <v>618.779</v>
      </c>
    </row>
    <row r="33" spans="1:26" s="8" customFormat="1" ht="12" customHeight="1" x14ac:dyDescent="0.15">
      <c r="A33" s="40"/>
      <c r="B33" s="40"/>
      <c r="C33" s="64" t="s">
        <v>38</v>
      </c>
      <c r="D33" s="64"/>
      <c r="E33" s="13">
        <v>20</v>
      </c>
      <c r="F33" s="33"/>
      <c r="G33" s="32" t="s">
        <v>83</v>
      </c>
      <c r="H33" s="34">
        <v>12975</v>
      </c>
      <c r="I33" s="35"/>
      <c r="J33" s="32" t="s">
        <v>95</v>
      </c>
      <c r="K33" s="34">
        <v>11350</v>
      </c>
      <c r="L33" s="35"/>
      <c r="M33" s="32" t="s">
        <v>93</v>
      </c>
      <c r="N33" s="34">
        <v>9287.7999999999993</v>
      </c>
      <c r="O33" s="35"/>
      <c r="P33" s="32" t="s">
        <v>110</v>
      </c>
      <c r="Q33" s="34">
        <v>7951</v>
      </c>
      <c r="R33" s="35"/>
      <c r="S33" s="32" t="s">
        <v>78</v>
      </c>
      <c r="T33" s="34">
        <v>6274</v>
      </c>
      <c r="U33" s="35"/>
      <c r="V33" s="32" t="s">
        <v>108</v>
      </c>
      <c r="W33" s="34">
        <v>6184</v>
      </c>
      <c r="X33" s="35"/>
      <c r="Y33" s="32" t="s">
        <v>111</v>
      </c>
      <c r="Z33" s="34">
        <v>5735</v>
      </c>
    </row>
    <row r="34" spans="1:26" s="8" customFormat="1" ht="12" customHeight="1" x14ac:dyDescent="0.15">
      <c r="A34" s="40"/>
      <c r="B34" s="40"/>
      <c r="C34" s="64" t="s">
        <v>39</v>
      </c>
      <c r="D34" s="64"/>
      <c r="E34" s="13">
        <v>21</v>
      </c>
      <c r="F34" s="33"/>
      <c r="G34" s="32" t="s">
        <v>109</v>
      </c>
      <c r="H34" s="34">
        <v>2490.3510000000001</v>
      </c>
      <c r="I34" s="35"/>
      <c r="J34" s="32" t="s">
        <v>92</v>
      </c>
      <c r="K34" s="34">
        <v>1840.8</v>
      </c>
      <c r="L34" s="35"/>
      <c r="M34" s="32" t="s">
        <v>114</v>
      </c>
      <c r="N34" s="34">
        <v>1797</v>
      </c>
      <c r="O34" s="35"/>
      <c r="P34" s="32" t="s">
        <v>95</v>
      </c>
      <c r="Q34" s="34">
        <v>1199</v>
      </c>
      <c r="R34" s="35"/>
      <c r="S34" s="32" t="s">
        <v>104</v>
      </c>
      <c r="T34" s="34" t="s">
        <v>129</v>
      </c>
      <c r="U34" s="35"/>
      <c r="V34" s="32" t="s">
        <v>115</v>
      </c>
      <c r="W34" s="34">
        <v>927</v>
      </c>
      <c r="X34" s="35"/>
      <c r="Y34" s="32" t="s">
        <v>82</v>
      </c>
      <c r="Z34" s="34">
        <v>904</v>
      </c>
    </row>
    <row r="35" spans="1:26" s="8" customFormat="1" ht="12" customHeight="1" x14ac:dyDescent="0.15">
      <c r="A35" s="40"/>
      <c r="B35" s="40"/>
      <c r="C35" s="64" t="s">
        <v>40</v>
      </c>
      <c r="D35" s="64"/>
      <c r="E35" s="13">
        <v>22</v>
      </c>
      <c r="F35" s="33"/>
      <c r="G35" s="32" t="s">
        <v>78</v>
      </c>
      <c r="H35" s="34">
        <v>4026.1669999999999</v>
      </c>
      <c r="I35" s="35"/>
      <c r="J35" s="32" t="s">
        <v>93</v>
      </c>
      <c r="K35" s="34">
        <v>1682</v>
      </c>
      <c r="L35" s="35"/>
      <c r="M35" s="32" t="s">
        <v>116</v>
      </c>
      <c r="N35" s="34">
        <v>1120</v>
      </c>
      <c r="O35" s="35"/>
      <c r="P35" s="32" t="s">
        <v>109</v>
      </c>
      <c r="Q35" s="34">
        <v>828.78</v>
      </c>
      <c r="R35" s="35"/>
      <c r="S35" s="32" t="s">
        <v>84</v>
      </c>
      <c r="T35" s="34">
        <v>710</v>
      </c>
      <c r="U35" s="35"/>
      <c r="V35" s="32" t="s">
        <v>102</v>
      </c>
      <c r="W35" s="34">
        <v>650</v>
      </c>
      <c r="X35" s="35"/>
      <c r="Y35" s="32" t="s">
        <v>80</v>
      </c>
      <c r="Z35" s="34">
        <v>640.28</v>
      </c>
    </row>
    <row r="36" spans="1:26" s="8" customFormat="1" ht="12" customHeight="1" x14ac:dyDescent="0.15">
      <c r="A36" s="40"/>
      <c r="B36" s="40"/>
      <c r="C36" s="40"/>
      <c r="D36" s="40"/>
      <c r="E36" s="13"/>
      <c r="F36" s="33"/>
      <c r="G36" s="32"/>
      <c r="H36" s="34"/>
      <c r="I36" s="35"/>
      <c r="J36" s="32"/>
      <c r="K36" s="34"/>
      <c r="L36" s="35"/>
      <c r="M36" s="32"/>
      <c r="N36" s="34"/>
      <c r="O36" s="35"/>
      <c r="P36" s="32"/>
      <c r="Q36" s="34"/>
      <c r="R36" s="35"/>
      <c r="S36" s="32"/>
      <c r="T36" s="34"/>
      <c r="U36" s="35"/>
      <c r="V36" s="32"/>
      <c r="W36" s="34"/>
      <c r="X36" s="35"/>
      <c r="Y36" s="32"/>
      <c r="Z36" s="34"/>
    </row>
    <row r="37" spans="1:26" s="8" customFormat="1" ht="12" customHeight="1" x14ac:dyDescent="0.15">
      <c r="A37" s="40"/>
      <c r="B37" s="40"/>
      <c r="C37" s="64" t="s">
        <v>41</v>
      </c>
      <c r="D37" s="64"/>
      <c r="E37" s="13">
        <v>23</v>
      </c>
      <c r="F37" s="33"/>
      <c r="G37" s="32" t="s">
        <v>78</v>
      </c>
      <c r="H37" s="34">
        <v>2662</v>
      </c>
      <c r="I37" s="35"/>
      <c r="J37" s="32" t="s">
        <v>93</v>
      </c>
      <c r="K37" s="34">
        <v>854</v>
      </c>
      <c r="L37" s="35"/>
      <c r="M37" s="32" t="s">
        <v>116</v>
      </c>
      <c r="N37" s="34">
        <v>554</v>
      </c>
      <c r="O37" s="35"/>
      <c r="P37" s="32" t="s">
        <v>102</v>
      </c>
      <c r="Q37" s="34">
        <v>522</v>
      </c>
      <c r="R37" s="35"/>
      <c r="S37" s="32" t="s">
        <v>84</v>
      </c>
      <c r="T37" s="34">
        <v>468</v>
      </c>
      <c r="U37" s="35"/>
      <c r="V37" s="32" t="s">
        <v>80</v>
      </c>
      <c r="W37" s="34">
        <v>390.83</v>
      </c>
      <c r="X37" s="35"/>
      <c r="Y37" s="32" t="s">
        <v>81</v>
      </c>
      <c r="Z37" s="34">
        <v>125</v>
      </c>
    </row>
    <row r="38" spans="1:26" s="8" customFormat="1" ht="12" customHeight="1" x14ac:dyDescent="0.15">
      <c r="A38" s="40"/>
      <c r="B38" s="40"/>
      <c r="C38" s="64" t="s">
        <v>42</v>
      </c>
      <c r="D38" s="64"/>
      <c r="E38" s="13">
        <v>24</v>
      </c>
      <c r="F38" s="33"/>
      <c r="G38" s="32" t="s">
        <v>92</v>
      </c>
      <c r="H38" s="34">
        <v>1511</v>
      </c>
      <c r="I38" s="35"/>
      <c r="J38" s="32" t="s">
        <v>78</v>
      </c>
      <c r="K38" s="34">
        <v>963</v>
      </c>
      <c r="L38" s="35"/>
      <c r="M38" s="32" t="s">
        <v>102</v>
      </c>
      <c r="N38" s="34">
        <v>768</v>
      </c>
      <c r="O38" s="35"/>
      <c r="P38" s="32" t="s">
        <v>83</v>
      </c>
      <c r="Q38" s="34">
        <v>707</v>
      </c>
      <c r="R38" s="35"/>
      <c r="S38" s="32" t="s">
        <v>107</v>
      </c>
      <c r="T38" s="34">
        <v>612</v>
      </c>
      <c r="U38" s="35"/>
      <c r="V38" s="32" t="s">
        <v>93</v>
      </c>
      <c r="W38" s="34">
        <v>349.5</v>
      </c>
      <c r="X38" s="35"/>
      <c r="Y38" s="32" t="s">
        <v>84</v>
      </c>
      <c r="Z38" s="34">
        <v>266</v>
      </c>
    </row>
    <row r="39" spans="1:26" s="8" customFormat="1" ht="12" customHeight="1" x14ac:dyDescent="0.15">
      <c r="A39" s="40"/>
      <c r="B39" s="40"/>
      <c r="C39" s="64" t="s">
        <v>43</v>
      </c>
      <c r="D39" s="64"/>
      <c r="E39" s="13">
        <v>25</v>
      </c>
      <c r="F39" s="33"/>
      <c r="G39" s="32" t="s">
        <v>116</v>
      </c>
      <c r="H39" s="34">
        <v>1154</v>
      </c>
      <c r="I39" s="35"/>
      <c r="J39" s="32" t="s">
        <v>78</v>
      </c>
      <c r="K39" s="34">
        <v>1016</v>
      </c>
      <c r="L39" s="35"/>
      <c r="M39" s="32" t="s">
        <v>85</v>
      </c>
      <c r="N39" s="34">
        <v>579.9</v>
      </c>
      <c r="O39" s="35"/>
      <c r="P39" s="32" t="s">
        <v>80</v>
      </c>
      <c r="Q39" s="34">
        <v>296.88</v>
      </c>
      <c r="R39" s="35"/>
      <c r="S39" s="32" t="s">
        <v>111</v>
      </c>
      <c r="T39" s="34">
        <v>169</v>
      </c>
      <c r="U39" s="35"/>
      <c r="V39" s="32" t="s">
        <v>113</v>
      </c>
      <c r="W39" s="34">
        <v>117</v>
      </c>
      <c r="X39" s="35"/>
      <c r="Y39" s="32" t="s">
        <v>93</v>
      </c>
      <c r="Z39" s="34">
        <v>107</v>
      </c>
    </row>
    <row r="40" spans="1:26" s="8" customFormat="1" ht="12" customHeight="1" x14ac:dyDescent="0.15">
      <c r="A40" s="40"/>
      <c r="B40" s="40"/>
      <c r="C40" s="64" t="s">
        <v>44</v>
      </c>
      <c r="D40" s="64"/>
      <c r="E40" s="13">
        <v>26</v>
      </c>
      <c r="F40" s="33"/>
      <c r="G40" s="32" t="s">
        <v>78</v>
      </c>
      <c r="H40" s="34">
        <v>20326.481</v>
      </c>
      <c r="I40" s="35"/>
      <c r="J40" s="32" t="s">
        <v>80</v>
      </c>
      <c r="K40" s="34">
        <v>19226.162</v>
      </c>
      <c r="L40" s="35"/>
      <c r="M40" s="32" t="s">
        <v>81</v>
      </c>
      <c r="N40" s="34">
        <v>14909.1</v>
      </c>
      <c r="O40" s="35"/>
      <c r="P40" s="32" t="s">
        <v>84</v>
      </c>
      <c r="Q40" s="34">
        <v>12329</v>
      </c>
      <c r="R40" s="35"/>
      <c r="S40" s="32" t="s">
        <v>82</v>
      </c>
      <c r="T40" s="34">
        <v>10086.303</v>
      </c>
      <c r="U40" s="35"/>
      <c r="V40" s="32" t="s">
        <v>102</v>
      </c>
      <c r="W40" s="34">
        <v>5697</v>
      </c>
      <c r="X40" s="35"/>
      <c r="Y40" s="32" t="s">
        <v>100</v>
      </c>
      <c r="Z40" s="34">
        <v>4645</v>
      </c>
    </row>
    <row r="41" spans="1:26" s="8" customFormat="1" ht="12" customHeight="1" x14ac:dyDescent="0.15">
      <c r="A41" s="40"/>
      <c r="B41" s="40"/>
      <c r="C41" s="64" t="s">
        <v>45</v>
      </c>
      <c r="D41" s="64"/>
      <c r="E41" s="13">
        <v>27</v>
      </c>
      <c r="F41" s="33"/>
      <c r="G41" s="32" t="s">
        <v>78</v>
      </c>
      <c r="H41" s="34">
        <v>10070.839</v>
      </c>
      <c r="I41" s="35"/>
      <c r="J41" s="32" t="s">
        <v>117</v>
      </c>
      <c r="K41" s="34">
        <v>5220</v>
      </c>
      <c r="L41" s="35"/>
      <c r="M41" s="32" t="s">
        <v>83</v>
      </c>
      <c r="N41" s="34">
        <v>3602</v>
      </c>
      <c r="O41" s="35"/>
      <c r="P41" s="32" t="s">
        <v>118</v>
      </c>
      <c r="Q41" s="34">
        <v>2962.1</v>
      </c>
      <c r="R41" s="35"/>
      <c r="S41" s="32" t="s">
        <v>80</v>
      </c>
      <c r="T41" s="34">
        <v>1529.04</v>
      </c>
      <c r="U41" s="35"/>
      <c r="V41" s="32" t="s">
        <v>86</v>
      </c>
      <c r="W41" s="34">
        <v>1245</v>
      </c>
      <c r="X41" s="35"/>
      <c r="Y41" s="32" t="s">
        <v>102</v>
      </c>
      <c r="Z41" s="34">
        <v>1177</v>
      </c>
    </row>
    <row r="42" spans="1:26" s="8" customFormat="1" ht="12" customHeight="1" x14ac:dyDescent="0.15">
      <c r="A42" s="40"/>
      <c r="B42" s="40"/>
      <c r="C42" s="40"/>
      <c r="D42" s="40"/>
      <c r="E42" s="13"/>
      <c r="F42" s="33"/>
      <c r="G42" s="32"/>
      <c r="H42" s="34"/>
      <c r="I42" s="35"/>
      <c r="J42" s="32"/>
      <c r="K42" s="34"/>
      <c r="L42" s="35"/>
      <c r="M42" s="32"/>
      <c r="N42" s="34"/>
      <c r="O42" s="35"/>
      <c r="P42" s="32"/>
      <c r="Q42" s="34"/>
      <c r="R42" s="35"/>
      <c r="S42" s="32"/>
      <c r="T42" s="34"/>
      <c r="U42" s="35"/>
      <c r="V42" s="32"/>
      <c r="W42" s="34"/>
      <c r="X42" s="35"/>
      <c r="Y42" s="32"/>
      <c r="Z42" s="34"/>
    </row>
    <row r="43" spans="1:26" s="8" customFormat="1" ht="12" customHeight="1" x14ac:dyDescent="0.15">
      <c r="A43" s="40"/>
      <c r="B43" s="40"/>
      <c r="C43" s="64" t="s">
        <v>46</v>
      </c>
      <c r="D43" s="64"/>
      <c r="E43" s="13">
        <v>28</v>
      </c>
      <c r="F43" s="33"/>
      <c r="G43" s="32" t="s">
        <v>78</v>
      </c>
      <c r="H43" s="34">
        <v>24336.3</v>
      </c>
      <c r="I43" s="35"/>
      <c r="J43" s="32" t="s">
        <v>81</v>
      </c>
      <c r="K43" s="34">
        <v>7015</v>
      </c>
      <c r="L43" s="35"/>
      <c r="M43" s="32" t="s">
        <v>85</v>
      </c>
      <c r="N43" s="34">
        <v>4316.8</v>
      </c>
      <c r="O43" s="35"/>
      <c r="P43" s="32" t="s">
        <v>82</v>
      </c>
      <c r="Q43" s="34">
        <v>2609.672</v>
      </c>
      <c r="R43" s="35"/>
      <c r="S43" s="32" t="s">
        <v>80</v>
      </c>
      <c r="T43" s="34">
        <v>2238.0100000000002</v>
      </c>
      <c r="U43" s="35"/>
      <c r="V43" s="32" t="s">
        <v>88</v>
      </c>
      <c r="W43" s="34">
        <v>1775.4</v>
      </c>
      <c r="X43" s="35"/>
      <c r="Y43" s="32" t="s">
        <v>89</v>
      </c>
      <c r="Z43" s="34">
        <v>786</v>
      </c>
    </row>
    <row r="44" spans="1:26" s="8" customFormat="1" ht="12" customHeight="1" x14ac:dyDescent="0.15">
      <c r="A44" s="40"/>
      <c r="B44" s="40"/>
      <c r="C44" s="64" t="s">
        <v>47</v>
      </c>
      <c r="D44" s="64"/>
      <c r="E44" s="13">
        <v>29</v>
      </c>
      <c r="F44" s="33"/>
      <c r="G44" s="32" t="s">
        <v>78</v>
      </c>
      <c r="H44" s="34">
        <v>9128</v>
      </c>
      <c r="I44" s="35"/>
      <c r="J44" s="32" t="s">
        <v>83</v>
      </c>
      <c r="K44" s="34">
        <v>4748</v>
      </c>
      <c r="L44" s="35"/>
      <c r="M44" s="32" t="s">
        <v>82</v>
      </c>
      <c r="N44" s="34">
        <v>2771.9589999999998</v>
      </c>
      <c r="O44" s="35"/>
      <c r="P44" s="32" t="s">
        <v>81</v>
      </c>
      <c r="Q44" s="34">
        <v>2562.6</v>
      </c>
      <c r="R44" s="35"/>
      <c r="S44" s="32" t="s">
        <v>106</v>
      </c>
      <c r="T44" s="34">
        <v>1740</v>
      </c>
      <c r="U44" s="35"/>
      <c r="V44" s="32" t="s">
        <v>80</v>
      </c>
      <c r="W44" s="34">
        <v>1731.33</v>
      </c>
      <c r="X44" s="35"/>
      <c r="Y44" s="32" t="s">
        <v>88</v>
      </c>
      <c r="Z44" s="34">
        <v>1668</v>
      </c>
    </row>
    <row r="45" spans="1:26" s="8" customFormat="1" ht="12" customHeight="1" x14ac:dyDescent="0.15">
      <c r="A45" s="40"/>
      <c r="B45" s="40"/>
      <c r="C45" s="40"/>
      <c r="D45" s="40" t="s">
        <v>48</v>
      </c>
      <c r="E45" s="13">
        <v>30</v>
      </c>
      <c r="F45" s="33"/>
      <c r="G45" s="32" t="s">
        <v>83</v>
      </c>
      <c r="H45" s="34">
        <v>3904</v>
      </c>
      <c r="I45" s="35"/>
      <c r="J45" s="32" t="s">
        <v>78</v>
      </c>
      <c r="K45" s="34">
        <v>1149</v>
      </c>
      <c r="L45" s="35"/>
      <c r="M45" s="32" t="s">
        <v>106</v>
      </c>
      <c r="N45" s="34">
        <v>1042</v>
      </c>
      <c r="O45" s="35"/>
      <c r="P45" s="32" t="s">
        <v>80</v>
      </c>
      <c r="Q45" s="34">
        <v>383</v>
      </c>
      <c r="R45" s="35"/>
      <c r="S45" s="32" t="s">
        <v>93</v>
      </c>
      <c r="T45" s="34">
        <v>331</v>
      </c>
      <c r="U45" s="35"/>
      <c r="V45" s="32" t="s">
        <v>84</v>
      </c>
      <c r="W45" s="34">
        <v>277</v>
      </c>
      <c r="X45" s="35"/>
      <c r="Y45" s="32" t="s">
        <v>85</v>
      </c>
      <c r="Z45" s="34">
        <v>223.9</v>
      </c>
    </row>
    <row r="46" spans="1:26" s="8" customFormat="1" ht="12" customHeight="1" x14ac:dyDescent="0.15">
      <c r="A46" s="40"/>
      <c r="B46" s="40"/>
      <c r="C46" s="40"/>
      <c r="D46" s="40" t="s">
        <v>49</v>
      </c>
      <c r="E46" s="13">
        <v>31</v>
      </c>
      <c r="F46" s="33"/>
      <c r="G46" s="32" t="s">
        <v>78</v>
      </c>
      <c r="H46" s="34">
        <v>1243</v>
      </c>
      <c r="I46" s="35"/>
      <c r="J46" s="32" t="s">
        <v>88</v>
      </c>
      <c r="K46" s="34">
        <v>577</v>
      </c>
      <c r="L46" s="35"/>
      <c r="M46" s="32" t="s">
        <v>81</v>
      </c>
      <c r="N46" s="34">
        <v>502</v>
      </c>
      <c r="O46" s="35"/>
      <c r="P46" s="32" t="s">
        <v>119</v>
      </c>
      <c r="Q46" s="34">
        <v>376</v>
      </c>
      <c r="R46" s="35"/>
      <c r="S46" s="32" t="s">
        <v>106</v>
      </c>
      <c r="T46" s="34">
        <v>138</v>
      </c>
      <c r="U46" s="35"/>
      <c r="V46" s="32" t="s">
        <v>85</v>
      </c>
      <c r="W46" s="34">
        <v>124.2</v>
      </c>
      <c r="X46" s="35"/>
      <c r="Y46" s="32" t="s">
        <v>82</v>
      </c>
      <c r="Z46" s="34">
        <v>53</v>
      </c>
    </row>
    <row r="47" spans="1:26" s="8" customFormat="1" ht="12" customHeight="1" x14ac:dyDescent="0.15">
      <c r="A47" s="40"/>
      <c r="B47" s="40"/>
      <c r="C47" s="40"/>
      <c r="D47" s="40" t="s">
        <v>50</v>
      </c>
      <c r="E47" s="13">
        <v>32</v>
      </c>
      <c r="F47" s="33"/>
      <c r="G47" s="32" t="s">
        <v>78</v>
      </c>
      <c r="H47" s="34">
        <v>6736</v>
      </c>
      <c r="I47" s="35"/>
      <c r="J47" s="32" t="s">
        <v>82</v>
      </c>
      <c r="K47" s="34">
        <v>2675.9589999999998</v>
      </c>
      <c r="L47" s="35"/>
      <c r="M47" s="32" t="s">
        <v>81</v>
      </c>
      <c r="N47" s="34">
        <v>1948.6</v>
      </c>
      <c r="O47" s="35"/>
      <c r="P47" s="32" t="s">
        <v>80</v>
      </c>
      <c r="Q47" s="34">
        <v>1320.33</v>
      </c>
      <c r="R47" s="35"/>
      <c r="S47" s="32" t="s">
        <v>88</v>
      </c>
      <c r="T47" s="34">
        <v>1062</v>
      </c>
      <c r="U47" s="35"/>
      <c r="V47" s="32" t="s">
        <v>83</v>
      </c>
      <c r="W47" s="34">
        <v>844</v>
      </c>
      <c r="X47" s="35"/>
      <c r="Y47" s="32" t="s">
        <v>120</v>
      </c>
      <c r="Z47" s="34">
        <v>752</v>
      </c>
    </row>
    <row r="48" spans="1:26" s="8" customFormat="1" ht="12" customHeight="1" x14ac:dyDescent="0.15">
      <c r="A48" s="40"/>
      <c r="B48" s="40"/>
      <c r="C48" s="40"/>
      <c r="D48" s="40"/>
      <c r="E48" s="13"/>
      <c r="F48" s="33"/>
      <c r="G48" s="32"/>
      <c r="H48" s="34"/>
      <c r="I48" s="35"/>
      <c r="J48" s="32"/>
      <c r="K48" s="34"/>
      <c r="L48" s="35"/>
      <c r="M48" s="32"/>
      <c r="N48" s="34"/>
      <c r="O48" s="35"/>
      <c r="P48" s="32"/>
      <c r="Q48" s="34"/>
      <c r="R48" s="35"/>
      <c r="S48" s="32"/>
      <c r="T48" s="34"/>
      <c r="U48" s="35"/>
      <c r="V48" s="32"/>
      <c r="W48" s="34"/>
      <c r="X48" s="35"/>
      <c r="Y48" s="32"/>
      <c r="Z48" s="34"/>
    </row>
    <row r="49" spans="1:26" s="8" customFormat="1" ht="12" customHeight="1" x14ac:dyDescent="0.15">
      <c r="A49" s="40"/>
      <c r="B49" s="40"/>
      <c r="C49" s="64" t="s">
        <v>51</v>
      </c>
      <c r="D49" s="64"/>
      <c r="E49" s="13">
        <v>33</v>
      </c>
      <c r="F49" s="33"/>
      <c r="G49" s="32" t="s">
        <v>78</v>
      </c>
      <c r="H49" s="34">
        <v>8068.2240000000002</v>
      </c>
      <c r="I49" s="35"/>
      <c r="J49" s="32" t="s">
        <v>81</v>
      </c>
      <c r="K49" s="34">
        <v>1476</v>
      </c>
      <c r="L49" s="35"/>
      <c r="M49" s="32" t="s">
        <v>88</v>
      </c>
      <c r="N49" s="34">
        <v>880</v>
      </c>
      <c r="O49" s="35"/>
      <c r="P49" s="32" t="s">
        <v>102</v>
      </c>
      <c r="Q49" s="34">
        <v>644</v>
      </c>
      <c r="R49" s="35"/>
      <c r="S49" s="32" t="s">
        <v>121</v>
      </c>
      <c r="T49" s="34">
        <v>581</v>
      </c>
      <c r="U49" s="35"/>
      <c r="V49" s="32" t="s">
        <v>80</v>
      </c>
      <c r="W49" s="34">
        <v>409.73</v>
      </c>
      <c r="X49" s="35"/>
      <c r="Y49" s="32" t="s">
        <v>100</v>
      </c>
      <c r="Z49" s="34">
        <v>299</v>
      </c>
    </row>
    <row r="50" spans="1:26" s="8" customFormat="1" ht="12" customHeight="1" x14ac:dyDescent="0.15">
      <c r="A50" s="40"/>
      <c r="B50" s="40"/>
      <c r="C50" s="64" t="s">
        <v>52</v>
      </c>
      <c r="D50" s="64"/>
      <c r="E50" s="13">
        <v>34</v>
      </c>
      <c r="F50" s="33"/>
      <c r="G50" s="32" t="s">
        <v>78</v>
      </c>
      <c r="H50" s="34">
        <v>8751.8240000000005</v>
      </c>
      <c r="I50" s="35"/>
      <c r="J50" s="32" t="s">
        <v>80</v>
      </c>
      <c r="K50" s="34">
        <v>2978</v>
      </c>
      <c r="L50" s="35"/>
      <c r="M50" s="32" t="s">
        <v>81</v>
      </c>
      <c r="N50" s="34">
        <v>2191</v>
      </c>
      <c r="O50" s="35"/>
      <c r="P50" s="32" t="s">
        <v>85</v>
      </c>
      <c r="Q50" s="34">
        <v>1531.8</v>
      </c>
      <c r="R50" s="35"/>
      <c r="S50" s="32" t="s">
        <v>83</v>
      </c>
      <c r="T50" s="34">
        <v>1490</v>
      </c>
      <c r="U50" s="35"/>
      <c r="V50" s="32" t="s">
        <v>89</v>
      </c>
      <c r="W50" s="34">
        <v>1268</v>
      </c>
      <c r="X50" s="35"/>
      <c r="Y50" s="32" t="s">
        <v>82</v>
      </c>
      <c r="Z50" s="34">
        <v>1123.17</v>
      </c>
    </row>
    <row r="51" spans="1:26" s="8" customFormat="1" ht="12" customHeight="1" x14ac:dyDescent="0.15">
      <c r="A51" s="40"/>
      <c r="B51" s="40"/>
      <c r="C51" s="64" t="s">
        <v>53</v>
      </c>
      <c r="D51" s="64"/>
      <c r="E51" s="13">
        <v>35</v>
      </c>
      <c r="F51" s="33"/>
      <c r="G51" s="32" t="s">
        <v>84</v>
      </c>
      <c r="H51" s="34">
        <v>1096</v>
      </c>
      <c r="I51" s="35"/>
      <c r="J51" s="32" t="s">
        <v>86</v>
      </c>
      <c r="K51" s="34">
        <v>711</v>
      </c>
      <c r="L51" s="35"/>
      <c r="M51" s="32" t="s">
        <v>78</v>
      </c>
      <c r="N51" s="34">
        <v>288</v>
      </c>
      <c r="O51" s="35"/>
      <c r="P51" s="32" t="s">
        <v>111</v>
      </c>
      <c r="Q51" s="34">
        <v>156</v>
      </c>
      <c r="R51" s="35"/>
      <c r="S51" s="32" t="s">
        <v>122</v>
      </c>
      <c r="T51" s="34">
        <v>87</v>
      </c>
      <c r="U51" s="35"/>
      <c r="V51" s="32" t="s">
        <v>80</v>
      </c>
      <c r="W51" s="34">
        <v>51</v>
      </c>
      <c r="X51" s="35"/>
      <c r="Y51" s="32" t="s">
        <v>117</v>
      </c>
      <c r="Z51" s="34">
        <v>14</v>
      </c>
    </row>
    <row r="52" spans="1:26" s="8" customFormat="1" ht="12" customHeight="1" x14ac:dyDescent="0.15">
      <c r="A52" s="40"/>
      <c r="B52" s="40"/>
      <c r="C52" s="64" t="s">
        <v>54</v>
      </c>
      <c r="D52" s="64"/>
      <c r="E52" s="13">
        <v>36</v>
      </c>
      <c r="F52" s="33"/>
      <c r="G52" s="32" t="s">
        <v>88</v>
      </c>
      <c r="H52" s="34">
        <v>2773</v>
      </c>
      <c r="I52" s="35"/>
      <c r="J52" s="32" t="s">
        <v>86</v>
      </c>
      <c r="K52" s="34">
        <v>2656</v>
      </c>
      <c r="L52" s="35"/>
      <c r="M52" s="32" t="s">
        <v>123</v>
      </c>
      <c r="N52" s="34">
        <v>2436</v>
      </c>
      <c r="O52" s="35"/>
      <c r="P52" s="32" t="s">
        <v>118</v>
      </c>
      <c r="Q52" s="34">
        <v>2377</v>
      </c>
      <c r="R52" s="35"/>
      <c r="S52" s="32" t="s">
        <v>82</v>
      </c>
      <c r="T52" s="34">
        <v>2036</v>
      </c>
      <c r="U52" s="35"/>
      <c r="V52" s="32" t="s">
        <v>109</v>
      </c>
      <c r="W52" s="34">
        <v>1501</v>
      </c>
      <c r="X52" s="35"/>
      <c r="Y52" s="32" t="s">
        <v>80</v>
      </c>
      <c r="Z52" s="34">
        <v>1423</v>
      </c>
    </row>
    <row r="53" spans="1:26" s="8" customFormat="1" ht="12" customHeight="1" x14ac:dyDescent="0.15">
      <c r="A53" s="40"/>
      <c r="B53" s="40"/>
      <c r="C53" s="64" t="s">
        <v>55</v>
      </c>
      <c r="D53" s="64"/>
      <c r="E53" s="13">
        <v>37</v>
      </c>
      <c r="F53" s="33"/>
      <c r="G53" s="32" t="s">
        <v>82</v>
      </c>
      <c r="H53" s="34">
        <v>5100</v>
      </c>
      <c r="I53" s="35"/>
      <c r="J53" s="32" t="s">
        <v>86</v>
      </c>
      <c r="K53" s="34">
        <v>2863</v>
      </c>
      <c r="L53" s="35"/>
      <c r="M53" s="32" t="s">
        <v>80</v>
      </c>
      <c r="N53" s="34">
        <v>2744</v>
      </c>
      <c r="O53" s="35"/>
      <c r="P53" s="32" t="s">
        <v>78</v>
      </c>
      <c r="Q53" s="34">
        <v>1921</v>
      </c>
      <c r="R53" s="35"/>
      <c r="S53" s="32" t="s">
        <v>79</v>
      </c>
      <c r="T53" s="34">
        <v>1705</v>
      </c>
      <c r="U53" s="35"/>
      <c r="V53" s="32" t="s">
        <v>124</v>
      </c>
      <c r="W53" s="34">
        <v>1462.34</v>
      </c>
      <c r="X53" s="35"/>
      <c r="Y53" s="32" t="s">
        <v>119</v>
      </c>
      <c r="Z53" s="34">
        <v>1458</v>
      </c>
    </row>
    <row r="54" spans="1:26" s="8" customFormat="1" ht="12" customHeight="1" x14ac:dyDescent="0.15">
      <c r="A54" s="40"/>
      <c r="B54" s="40"/>
      <c r="C54" s="40"/>
      <c r="D54" s="40"/>
      <c r="E54" s="13"/>
      <c r="F54" s="33"/>
      <c r="G54" s="32"/>
      <c r="H54" s="34"/>
      <c r="I54" s="35"/>
      <c r="J54" s="32"/>
      <c r="K54" s="34"/>
      <c r="L54" s="35"/>
      <c r="M54" s="32"/>
      <c r="N54" s="34"/>
      <c r="O54" s="35"/>
      <c r="P54" s="32"/>
      <c r="Q54" s="34"/>
      <c r="R54" s="35"/>
      <c r="S54" s="32"/>
      <c r="T54" s="34"/>
      <c r="U54" s="35"/>
      <c r="V54" s="32"/>
      <c r="W54" s="34"/>
      <c r="X54" s="35"/>
      <c r="Y54" s="32"/>
      <c r="Z54" s="34"/>
    </row>
    <row r="55" spans="1:26" s="8" customFormat="1" ht="12" customHeight="1" x14ac:dyDescent="0.15">
      <c r="A55" s="64" t="s">
        <v>56</v>
      </c>
      <c r="B55" s="64"/>
      <c r="C55" s="64"/>
      <c r="D55" s="64"/>
      <c r="E55" s="13">
        <v>38</v>
      </c>
      <c r="F55" s="33"/>
      <c r="G55" s="32" t="s">
        <v>104</v>
      </c>
      <c r="H55" s="34" t="s">
        <v>129</v>
      </c>
      <c r="I55" s="35"/>
      <c r="J55" s="32" t="s">
        <v>80</v>
      </c>
      <c r="K55" s="34">
        <v>6946.3760000000002</v>
      </c>
      <c r="L55" s="35"/>
      <c r="M55" s="32" t="s">
        <v>78</v>
      </c>
      <c r="N55" s="34">
        <v>6484.3230000000003</v>
      </c>
      <c r="O55" s="35"/>
      <c r="P55" s="32" t="s">
        <v>85</v>
      </c>
      <c r="Q55" s="34">
        <v>5231.7</v>
      </c>
      <c r="R55" s="35"/>
      <c r="S55" s="32" t="s">
        <v>102</v>
      </c>
      <c r="T55" s="34">
        <v>1959</v>
      </c>
      <c r="U55" s="35"/>
      <c r="V55" s="32" t="s">
        <v>83</v>
      </c>
      <c r="W55" s="34">
        <v>1932</v>
      </c>
      <c r="X55" s="35"/>
      <c r="Y55" s="32" t="s">
        <v>106</v>
      </c>
      <c r="Z55" s="34">
        <v>1802</v>
      </c>
    </row>
    <row r="56" spans="1:26" s="8" customFormat="1" ht="12" customHeight="1" x14ac:dyDescent="0.15">
      <c r="A56" s="40"/>
      <c r="B56" s="40"/>
      <c r="C56" s="64" t="s">
        <v>31</v>
      </c>
      <c r="D56" s="64"/>
      <c r="E56" s="13">
        <v>39</v>
      </c>
      <c r="F56" s="33"/>
      <c r="G56" s="32" t="s">
        <v>78</v>
      </c>
      <c r="H56" s="34">
        <v>795</v>
      </c>
      <c r="I56" s="35"/>
      <c r="J56" s="32" t="s">
        <v>100</v>
      </c>
      <c r="K56" s="34">
        <v>316</v>
      </c>
      <c r="L56" s="35"/>
      <c r="M56" s="32" t="s">
        <v>83</v>
      </c>
      <c r="N56" s="34">
        <v>204</v>
      </c>
      <c r="O56" s="35"/>
      <c r="P56" s="32" t="s">
        <v>84</v>
      </c>
      <c r="Q56" s="34">
        <v>193</v>
      </c>
      <c r="R56" s="35"/>
      <c r="S56" s="32" t="s">
        <v>89</v>
      </c>
      <c r="T56" s="34">
        <v>190</v>
      </c>
      <c r="U56" s="35"/>
      <c r="V56" s="32" t="s">
        <v>125</v>
      </c>
      <c r="W56" s="34">
        <v>143</v>
      </c>
      <c r="X56" s="35"/>
      <c r="Y56" s="32" t="s">
        <v>87</v>
      </c>
      <c r="Z56" s="34">
        <v>124.46</v>
      </c>
    </row>
    <row r="57" spans="1:26" s="8" customFormat="1" ht="12" customHeight="1" x14ac:dyDescent="0.15">
      <c r="A57" s="40"/>
      <c r="B57" s="40"/>
      <c r="C57" s="64" t="s">
        <v>32</v>
      </c>
      <c r="D57" s="64"/>
      <c r="E57" s="13">
        <v>40</v>
      </c>
      <c r="F57" s="33"/>
      <c r="G57" s="32" t="s">
        <v>83</v>
      </c>
      <c r="H57" s="34">
        <v>114</v>
      </c>
      <c r="I57" s="35"/>
      <c r="J57" s="32" t="s">
        <v>117</v>
      </c>
      <c r="K57" s="34">
        <v>45</v>
      </c>
      <c r="L57" s="35"/>
      <c r="M57" s="32" t="s">
        <v>125</v>
      </c>
      <c r="N57" s="34">
        <v>29</v>
      </c>
      <c r="O57" s="35"/>
      <c r="P57" s="32" t="s">
        <v>78</v>
      </c>
      <c r="Q57" s="34">
        <v>27</v>
      </c>
      <c r="R57" s="35"/>
      <c r="S57" s="32" t="s">
        <v>89</v>
      </c>
      <c r="T57" s="34">
        <v>21</v>
      </c>
      <c r="U57" s="35"/>
      <c r="V57" s="32" t="s">
        <v>87</v>
      </c>
      <c r="W57" s="34">
        <v>18.89</v>
      </c>
      <c r="X57" s="35"/>
      <c r="Y57" s="32" t="s">
        <v>84</v>
      </c>
      <c r="Z57" s="34">
        <v>17</v>
      </c>
    </row>
    <row r="58" spans="1:26" s="8" customFormat="1" ht="12" customHeight="1" x14ac:dyDescent="0.15">
      <c r="A58" s="40"/>
      <c r="B58" s="40"/>
      <c r="C58" s="64" t="s">
        <v>57</v>
      </c>
      <c r="D58" s="64"/>
      <c r="E58" s="13">
        <v>41</v>
      </c>
      <c r="F58" s="33"/>
      <c r="G58" s="32" t="s">
        <v>104</v>
      </c>
      <c r="H58" s="34" t="s">
        <v>129</v>
      </c>
      <c r="I58" s="35"/>
      <c r="J58" s="32" t="s">
        <v>80</v>
      </c>
      <c r="K58" s="34">
        <v>5087.74</v>
      </c>
      <c r="L58" s="35"/>
      <c r="M58" s="32" t="s">
        <v>102</v>
      </c>
      <c r="N58" s="34">
        <v>1074</v>
      </c>
      <c r="O58" s="35"/>
      <c r="P58" s="32" t="s">
        <v>124</v>
      </c>
      <c r="Q58" s="34">
        <v>925.4</v>
      </c>
      <c r="R58" s="35"/>
      <c r="S58" s="32" t="s">
        <v>78</v>
      </c>
      <c r="T58" s="34">
        <v>571.22299999999996</v>
      </c>
      <c r="U58" s="35"/>
      <c r="V58" s="32" t="s">
        <v>86</v>
      </c>
      <c r="W58" s="34">
        <v>520</v>
      </c>
      <c r="X58" s="35"/>
      <c r="Y58" s="32" t="s">
        <v>84</v>
      </c>
      <c r="Z58" s="34">
        <v>214</v>
      </c>
    </row>
    <row r="59" spans="1:26" s="8" customFormat="1" ht="12" customHeight="1" x14ac:dyDescent="0.15">
      <c r="A59" s="40"/>
      <c r="B59" s="40"/>
      <c r="C59" s="64" t="s">
        <v>58</v>
      </c>
      <c r="D59" s="64"/>
      <c r="E59" s="13">
        <v>42</v>
      </c>
      <c r="F59" s="33"/>
      <c r="G59" s="32" t="s">
        <v>104</v>
      </c>
      <c r="H59" s="34" t="s">
        <v>129</v>
      </c>
      <c r="I59" s="35"/>
      <c r="J59" s="32" t="s">
        <v>78</v>
      </c>
      <c r="K59" s="34">
        <v>1257.0999999999999</v>
      </c>
      <c r="L59" s="35"/>
      <c r="M59" s="32" t="s">
        <v>92</v>
      </c>
      <c r="N59" s="34">
        <v>457</v>
      </c>
      <c r="O59" s="35"/>
      <c r="P59" s="32" t="s">
        <v>99</v>
      </c>
      <c r="Q59" s="34">
        <v>326</v>
      </c>
      <c r="R59" s="35"/>
      <c r="S59" s="32" t="s">
        <v>117</v>
      </c>
      <c r="T59" s="34">
        <v>271</v>
      </c>
      <c r="U59" s="35"/>
      <c r="V59" s="32" t="s">
        <v>102</v>
      </c>
      <c r="W59" s="34">
        <v>202</v>
      </c>
      <c r="X59" s="35"/>
      <c r="Y59" s="32" t="s">
        <v>83</v>
      </c>
      <c r="Z59" s="34">
        <v>136</v>
      </c>
    </row>
    <row r="60" spans="1:26" s="8" customFormat="1" ht="12" customHeight="1" x14ac:dyDescent="0.15">
      <c r="A60" s="40"/>
      <c r="B60" s="40"/>
      <c r="C60" s="40"/>
      <c r="D60" s="40"/>
      <c r="E60" s="13"/>
      <c r="F60" s="33"/>
      <c r="G60" s="32"/>
      <c r="H60" s="34"/>
      <c r="I60" s="35"/>
      <c r="J60" s="32"/>
      <c r="K60" s="34"/>
      <c r="L60" s="35"/>
      <c r="M60" s="32"/>
      <c r="N60" s="34"/>
      <c r="O60" s="35"/>
      <c r="P60" s="32"/>
      <c r="Q60" s="34"/>
      <c r="R60" s="35"/>
      <c r="S60" s="32"/>
      <c r="T60" s="34"/>
      <c r="U60" s="35"/>
      <c r="V60" s="32"/>
      <c r="W60" s="34"/>
      <c r="X60" s="35"/>
      <c r="Y60" s="32"/>
      <c r="Z60" s="34"/>
    </row>
    <row r="61" spans="1:26" s="8" customFormat="1" ht="12" customHeight="1" x14ac:dyDescent="0.15">
      <c r="A61" s="40"/>
      <c r="B61" s="40"/>
      <c r="C61" s="64" t="s">
        <v>59</v>
      </c>
      <c r="D61" s="64"/>
      <c r="E61" s="13">
        <v>43</v>
      </c>
      <c r="F61" s="33"/>
      <c r="G61" s="32" t="s">
        <v>107</v>
      </c>
      <c r="H61" s="34">
        <v>790</v>
      </c>
      <c r="I61" s="35"/>
      <c r="J61" s="32" t="s">
        <v>78</v>
      </c>
      <c r="K61" s="34">
        <v>764</v>
      </c>
      <c r="L61" s="35"/>
      <c r="M61" s="32" t="s">
        <v>102</v>
      </c>
      <c r="N61" s="34">
        <v>642</v>
      </c>
      <c r="O61" s="35"/>
      <c r="P61" s="32" t="s">
        <v>89</v>
      </c>
      <c r="Q61" s="34">
        <v>403</v>
      </c>
      <c r="R61" s="35"/>
      <c r="S61" s="32" t="s">
        <v>106</v>
      </c>
      <c r="T61" s="34">
        <v>296</v>
      </c>
      <c r="U61" s="35"/>
      <c r="V61" s="32" t="s">
        <v>117</v>
      </c>
      <c r="W61" s="34">
        <v>168</v>
      </c>
      <c r="X61" s="35"/>
      <c r="Y61" s="32" t="s">
        <v>119</v>
      </c>
      <c r="Z61" s="34">
        <v>99</v>
      </c>
    </row>
    <row r="62" spans="1:26" s="8" customFormat="1" ht="12" customHeight="1" x14ac:dyDescent="0.15">
      <c r="A62" s="40"/>
      <c r="B62" s="40"/>
      <c r="C62" s="64" t="s">
        <v>60</v>
      </c>
      <c r="D62" s="64"/>
      <c r="E62" s="13">
        <v>44</v>
      </c>
      <c r="F62" s="33"/>
      <c r="G62" s="32" t="s">
        <v>85</v>
      </c>
      <c r="H62" s="34">
        <v>4965.3</v>
      </c>
      <c r="I62" s="35"/>
      <c r="J62" s="32" t="s">
        <v>78</v>
      </c>
      <c r="K62" s="34">
        <v>3070</v>
      </c>
      <c r="L62" s="35"/>
      <c r="M62" s="32" t="s">
        <v>80</v>
      </c>
      <c r="N62" s="34">
        <v>1653.636</v>
      </c>
      <c r="O62" s="35"/>
      <c r="P62" s="32" t="s">
        <v>83</v>
      </c>
      <c r="Q62" s="34">
        <v>1426</v>
      </c>
      <c r="R62" s="35"/>
      <c r="S62" s="32" t="s">
        <v>106</v>
      </c>
      <c r="T62" s="34">
        <v>1371</v>
      </c>
      <c r="U62" s="35"/>
      <c r="V62" s="32" t="s">
        <v>92</v>
      </c>
      <c r="W62" s="34">
        <v>1265.0999999999999</v>
      </c>
      <c r="X62" s="35"/>
      <c r="Y62" s="32" t="s">
        <v>99</v>
      </c>
      <c r="Z62" s="34">
        <v>1182</v>
      </c>
    </row>
    <row r="63" spans="1:26" s="8" customFormat="1" ht="12" customHeight="1" x14ac:dyDescent="0.15">
      <c r="A63" s="40"/>
      <c r="B63" s="40"/>
      <c r="C63" s="40"/>
      <c r="D63" s="40"/>
      <c r="E63" s="13"/>
      <c r="F63" s="33"/>
      <c r="G63" s="32"/>
      <c r="H63" s="34"/>
      <c r="I63" s="35"/>
      <c r="J63" s="32"/>
      <c r="K63" s="34"/>
      <c r="L63" s="35"/>
      <c r="M63" s="32"/>
      <c r="N63" s="34"/>
      <c r="O63" s="35"/>
      <c r="P63" s="32"/>
      <c r="Q63" s="34"/>
      <c r="R63" s="35"/>
      <c r="S63" s="32"/>
      <c r="T63" s="34"/>
      <c r="U63" s="35"/>
      <c r="V63" s="32"/>
      <c r="W63" s="34"/>
      <c r="X63" s="35"/>
      <c r="Y63" s="32"/>
      <c r="Z63" s="34"/>
    </row>
    <row r="64" spans="1:26" s="8" customFormat="1" ht="12" customHeight="1" x14ac:dyDescent="0.15">
      <c r="A64" s="64" t="s">
        <v>61</v>
      </c>
      <c r="B64" s="64"/>
      <c r="C64" s="64"/>
      <c r="D64" s="64"/>
      <c r="E64" s="13">
        <v>45</v>
      </c>
      <c r="F64" s="33"/>
      <c r="G64" s="32" t="s">
        <v>78</v>
      </c>
      <c r="H64" s="34">
        <v>12877.188</v>
      </c>
      <c r="I64" s="35"/>
      <c r="J64" s="32" t="s">
        <v>79</v>
      </c>
      <c r="K64" s="34">
        <v>11803</v>
      </c>
      <c r="L64" s="35"/>
      <c r="M64" s="32" t="s">
        <v>82</v>
      </c>
      <c r="N64" s="34">
        <v>5190.7719999999999</v>
      </c>
      <c r="O64" s="35"/>
      <c r="P64" s="32" t="s">
        <v>93</v>
      </c>
      <c r="Q64" s="34">
        <v>4394</v>
      </c>
      <c r="R64" s="35"/>
      <c r="S64" s="32" t="s">
        <v>118</v>
      </c>
      <c r="T64" s="34">
        <v>3178.4279999999999</v>
      </c>
      <c r="U64" s="35"/>
      <c r="V64" s="32" t="s">
        <v>101</v>
      </c>
      <c r="W64" s="34">
        <v>3143</v>
      </c>
      <c r="X64" s="35"/>
      <c r="Y64" s="32" t="s">
        <v>104</v>
      </c>
      <c r="Z64" s="34" t="s">
        <v>129</v>
      </c>
    </row>
    <row r="65" spans="1:26" s="8" customFormat="1" ht="12" customHeight="1" x14ac:dyDescent="0.15">
      <c r="E65" s="13"/>
      <c r="F65" s="33"/>
      <c r="G65" s="32"/>
      <c r="H65" s="36"/>
      <c r="I65" s="35"/>
      <c r="J65" s="32"/>
      <c r="K65" s="36"/>
      <c r="L65" s="35"/>
      <c r="M65" s="32"/>
      <c r="N65" s="36"/>
      <c r="O65" s="35"/>
      <c r="Q65" s="36"/>
      <c r="R65" s="35"/>
      <c r="T65" s="36"/>
      <c r="U65" s="35"/>
      <c r="W65" s="36"/>
      <c r="X65" s="35"/>
      <c r="Y65" s="32"/>
      <c r="Z65" s="36"/>
    </row>
    <row r="66" spans="1:26" s="8" customFormat="1" ht="4.5" customHeight="1" x14ac:dyDescent="0.15">
      <c r="A66" s="21"/>
      <c r="B66" s="21"/>
      <c r="C66" s="21"/>
      <c r="D66" s="21"/>
      <c r="E66" s="22" t="s">
        <v>76</v>
      </c>
      <c r="F66" s="21"/>
      <c r="G66" s="37"/>
      <c r="H66" s="21"/>
      <c r="I66" s="21"/>
      <c r="J66" s="21"/>
      <c r="K66" s="21"/>
      <c r="L66" s="21"/>
      <c r="M66" s="21"/>
      <c r="N66" s="21"/>
      <c r="O66" s="21"/>
      <c r="P66" s="21"/>
      <c r="Q66" s="21"/>
      <c r="R66" s="21"/>
      <c r="S66" s="21"/>
      <c r="T66" s="21"/>
      <c r="U66" s="21"/>
      <c r="V66" s="21"/>
      <c r="W66" s="21"/>
      <c r="X66" s="21"/>
      <c r="Y66" s="21"/>
      <c r="Z66" s="21"/>
    </row>
    <row r="67" spans="1:26" s="8" customFormat="1" ht="4.5" customHeight="1" x14ac:dyDescent="0.15">
      <c r="A67" s="26"/>
      <c r="B67" s="26"/>
      <c r="C67" s="26"/>
      <c r="D67" s="26"/>
      <c r="E67" s="26"/>
      <c r="F67" s="26"/>
      <c r="G67" s="26"/>
      <c r="H67" s="26"/>
      <c r="I67" s="26"/>
      <c r="J67" s="26"/>
      <c r="K67" s="26"/>
      <c r="L67" s="26"/>
      <c r="M67" s="26"/>
      <c r="N67" s="26"/>
      <c r="O67" s="26"/>
    </row>
    <row r="68" spans="1:26" s="39" customFormat="1" ht="12" customHeight="1" x14ac:dyDescent="0.15">
      <c r="A68" s="38" t="s">
        <v>128</v>
      </c>
    </row>
    <row r="69" spans="1:26" s="39" customFormat="1" ht="12" customHeight="1" x14ac:dyDescent="0.15">
      <c r="A69" s="39" t="s">
        <v>77</v>
      </c>
    </row>
  </sheetData>
  <mergeCells count="57">
    <mergeCell ref="A64:D64"/>
    <mergeCell ref="C56:D56"/>
    <mergeCell ref="C57:D57"/>
    <mergeCell ref="C58:D58"/>
    <mergeCell ref="C59:D59"/>
    <mergeCell ref="C61:D61"/>
    <mergeCell ref="C62:D62"/>
    <mergeCell ref="A55:D55"/>
    <mergeCell ref="C38:D38"/>
    <mergeCell ref="C39:D39"/>
    <mergeCell ref="C40:D40"/>
    <mergeCell ref="C41:D41"/>
    <mergeCell ref="C43:D43"/>
    <mergeCell ref="C44:D44"/>
    <mergeCell ref="C49:D49"/>
    <mergeCell ref="C50:D50"/>
    <mergeCell ref="C51:D51"/>
    <mergeCell ref="C52:D52"/>
    <mergeCell ref="C53:D53"/>
    <mergeCell ref="C37:D37"/>
    <mergeCell ref="C14:D14"/>
    <mergeCell ref="C22:D22"/>
    <mergeCell ref="C23:D23"/>
    <mergeCell ref="C25:D25"/>
    <mergeCell ref="C26:D26"/>
    <mergeCell ref="C27:D27"/>
    <mergeCell ref="C28:D28"/>
    <mergeCell ref="C32:D32"/>
    <mergeCell ref="C33:D33"/>
    <mergeCell ref="C34:D34"/>
    <mergeCell ref="C35:D35"/>
    <mergeCell ref="A9:D9"/>
    <mergeCell ref="A11:D11"/>
    <mergeCell ref="A13:D13"/>
    <mergeCell ref="R6:S7"/>
    <mergeCell ref="T6:T7"/>
    <mergeCell ref="F6:G7"/>
    <mergeCell ref="H6:H7"/>
    <mergeCell ref="I6:J7"/>
    <mergeCell ref="K6:K7"/>
    <mergeCell ref="L6:M7"/>
    <mergeCell ref="N6:N7"/>
    <mergeCell ref="U6:V7"/>
    <mergeCell ref="W6:W7"/>
    <mergeCell ref="X6:Y7"/>
    <mergeCell ref="Z6:Z7"/>
    <mergeCell ref="R5:T5"/>
    <mergeCell ref="U5:W5"/>
    <mergeCell ref="X5:Z5"/>
    <mergeCell ref="O5:Q5"/>
    <mergeCell ref="O6:P7"/>
    <mergeCell ref="Q6:Q7"/>
    <mergeCell ref="A3:K3"/>
    <mergeCell ref="A5:E7"/>
    <mergeCell ref="F5:H5"/>
    <mergeCell ref="I5:K5"/>
    <mergeCell ref="L5:N5"/>
  </mergeCells>
  <phoneticPr fontId="3"/>
  <printOptions horizontalCentered="1" verticalCentered="1"/>
  <pageMargins left="0.19685039370078741" right="0.19685039370078741" top="0" bottom="0.39370078740157483" header="0" footer="0.23622047244094491"/>
  <pageSetup paperSize="9" scale="87" firstPageNumber="4" fitToWidth="0" pageOrder="overThenDown" orientation="portrait" r:id="rId1"/>
  <headerFooter alignWithMargins="0">
    <oddFooter>&amp;C&amp;"ＭＳ 明朝,標準"- &amp;P -</oddFooter>
  </headerFooter>
  <colBreaks count="1" manualBreakCount="1">
    <brk id="14" max="6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主要品目別月間入・出庫量及び月末在庫量表</vt:lpstr>
      <vt:lpstr>主要品目別月末在庫量の上位７市町表</vt:lpstr>
      <vt:lpstr>主要品目別月間入・出庫量及び月末在庫量表!Print_Area</vt:lpstr>
      <vt:lpstr>主要品目別月末在庫量の上位７市町表!Print_Area</vt:lpstr>
      <vt:lpstr>主要品目別月間入・出庫量及び月末在庫量表!Print_Titles</vt:lpstr>
      <vt:lpstr>主要品目別月末在庫量の上位７市町表!Print_Titles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2020-07-27T02:20:18Z</dcterms:created>
  <dcterms:modified xsi:type="dcterms:W3CDTF">2020-07-27T05:09:09Z</dcterms:modified>
</cp:coreProperties>
</file>