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19\month\"/>
    </mc:Choice>
  </mc:AlternateContent>
  <xr:revisionPtr revIDLastSave="0" documentId="13_ncr:1_{A9931FAB-1DAE-492F-B364-C65F4E1C20FA}" xr6:coauthVersionLast="36" xr6:coauthVersionMax="36" xr10:uidLastSave="{00000000-0000-0000-0000-000000000000}"/>
  <bookViews>
    <workbookView xWindow="0" yWindow="0" windowWidth="27525" windowHeight="12105" xr2:uid="{4F64C325-E1F3-4C63-80B6-6C6BF4E65924}"/>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L59" i="2"/>
  <c r="I59" i="2"/>
  <c r="F59" i="2"/>
  <c r="Q58" i="2"/>
  <c r="P58" i="2"/>
  <c r="L58" i="2"/>
  <c r="I58" i="2"/>
  <c r="F58" i="2"/>
  <c r="Q57" i="2"/>
  <c r="P57" i="2"/>
  <c r="L57" i="2"/>
  <c r="I57" i="2"/>
  <c r="F57" i="2"/>
  <c r="Q56" i="2"/>
  <c r="P56" i="2"/>
  <c r="L56" i="2"/>
  <c r="I56" i="2"/>
  <c r="F56" i="2"/>
  <c r="N55" i="2"/>
  <c r="M55" i="2"/>
  <c r="K55" i="2"/>
  <c r="J55" i="2"/>
  <c r="H55" i="2"/>
  <c r="G55" i="2"/>
  <c r="Q53" i="2"/>
  <c r="P53" i="2"/>
  <c r="L53" i="2"/>
  <c r="I53" i="2"/>
  <c r="F53" i="2"/>
  <c r="Q52" i="2"/>
  <c r="P52" i="2"/>
  <c r="O52" i="2" s="1"/>
  <c r="L52" i="2"/>
  <c r="I52" i="2"/>
  <c r="F52" i="2"/>
  <c r="Q51" i="2"/>
  <c r="P51" i="2"/>
  <c r="L51" i="2"/>
  <c r="I51" i="2"/>
  <c r="F51" i="2"/>
  <c r="Q50" i="2"/>
  <c r="P50" i="2"/>
  <c r="L50" i="2"/>
  <c r="I50" i="2"/>
  <c r="F50" i="2"/>
  <c r="Q49" i="2"/>
  <c r="P49" i="2"/>
  <c r="L49" i="2"/>
  <c r="I49" i="2"/>
  <c r="F49" i="2"/>
  <c r="Q47" i="2"/>
  <c r="P47" i="2"/>
  <c r="O47" i="2" s="1"/>
  <c r="L47" i="2"/>
  <c r="I47" i="2"/>
  <c r="F47" i="2"/>
  <c r="Q46" i="2"/>
  <c r="P46" i="2"/>
  <c r="L46" i="2"/>
  <c r="I46" i="2"/>
  <c r="F46" i="2"/>
  <c r="Q45" i="2"/>
  <c r="P45" i="2"/>
  <c r="L45" i="2"/>
  <c r="I45" i="2"/>
  <c r="F45" i="2"/>
  <c r="N44" i="2"/>
  <c r="M44" i="2"/>
  <c r="K44" i="2"/>
  <c r="J44" i="2"/>
  <c r="H44" i="2"/>
  <c r="G44" i="2"/>
  <c r="Q43" i="2"/>
  <c r="P43" i="2"/>
  <c r="L43" i="2"/>
  <c r="I43" i="2"/>
  <c r="F43" i="2"/>
  <c r="Q41" i="2"/>
  <c r="P41" i="2"/>
  <c r="O41" i="2" s="1"/>
  <c r="L41" i="2"/>
  <c r="I41" i="2"/>
  <c r="F41" i="2"/>
  <c r="Q40" i="2"/>
  <c r="P40" i="2"/>
  <c r="L40" i="2"/>
  <c r="I40" i="2"/>
  <c r="F40" i="2"/>
  <c r="Q39" i="2"/>
  <c r="P39" i="2"/>
  <c r="O39" i="2" s="1"/>
  <c r="L39" i="2"/>
  <c r="I39" i="2"/>
  <c r="F39" i="2"/>
  <c r="Q38" i="2"/>
  <c r="P38" i="2"/>
  <c r="L38" i="2"/>
  <c r="I38" i="2"/>
  <c r="F38" i="2"/>
  <c r="Q37" i="2"/>
  <c r="P37" i="2"/>
  <c r="O37" i="2" s="1"/>
  <c r="L37" i="2"/>
  <c r="I37" i="2"/>
  <c r="F37" i="2"/>
  <c r="Q35" i="2"/>
  <c r="P35" i="2"/>
  <c r="L35" i="2"/>
  <c r="I35" i="2"/>
  <c r="F35" i="2"/>
  <c r="Q34" i="2"/>
  <c r="P34" i="2"/>
  <c r="L34" i="2"/>
  <c r="I34" i="2"/>
  <c r="F34" i="2"/>
  <c r="Q33" i="2"/>
  <c r="P33" i="2"/>
  <c r="L33" i="2"/>
  <c r="I33" i="2"/>
  <c r="F33" i="2"/>
  <c r="Q32" i="2"/>
  <c r="P32" i="2"/>
  <c r="O32" i="2" s="1"/>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L23" i="2"/>
  <c r="I23" i="2"/>
  <c r="F23" i="2"/>
  <c r="Q22" i="2"/>
  <c r="P22" i="2"/>
  <c r="L22" i="2"/>
  <c r="I22" i="2"/>
  <c r="F22" i="2"/>
  <c r="Q21" i="2"/>
  <c r="P21" i="2"/>
  <c r="O21" i="2" s="1"/>
  <c r="L21" i="2"/>
  <c r="I21" i="2"/>
  <c r="F21" i="2"/>
  <c r="Q20" i="2"/>
  <c r="P20" i="2"/>
  <c r="L20" i="2"/>
  <c r="I20" i="2"/>
  <c r="F20" i="2"/>
  <c r="Q19" i="2"/>
  <c r="P19" i="2"/>
  <c r="L19" i="2"/>
  <c r="I19" i="2"/>
  <c r="F19" i="2"/>
  <c r="Q17" i="2"/>
  <c r="P17" i="2"/>
  <c r="L17" i="2"/>
  <c r="I17" i="2"/>
  <c r="F17" i="2"/>
  <c r="Q16" i="2"/>
  <c r="P16" i="2"/>
  <c r="L16" i="2"/>
  <c r="I16" i="2"/>
  <c r="F16" i="2"/>
  <c r="Q15" i="2"/>
  <c r="P15" i="2"/>
  <c r="L15" i="2"/>
  <c r="I15" i="2"/>
  <c r="F15" i="2"/>
  <c r="N14" i="2"/>
  <c r="N13" i="2" s="1"/>
  <c r="N9" i="2" s="1"/>
  <c r="M14" i="2"/>
  <c r="K14" i="2"/>
  <c r="J14" i="2"/>
  <c r="H14" i="2"/>
  <c r="G14" i="2"/>
  <c r="Q11" i="2"/>
  <c r="P11" i="2"/>
  <c r="L11" i="2"/>
  <c r="I11" i="2"/>
  <c r="F11" i="2"/>
  <c r="O25" i="2" l="1"/>
  <c r="U25" i="2" s="1"/>
  <c r="F28" i="2"/>
  <c r="F44" i="2"/>
  <c r="O64" i="2"/>
  <c r="O61" i="2"/>
  <c r="O58" i="2"/>
  <c r="L55" i="2"/>
  <c r="Q55" i="2"/>
  <c r="I55" i="2"/>
  <c r="O56" i="2"/>
  <c r="F55" i="2"/>
  <c r="O53" i="2"/>
  <c r="U53" i="2" s="1"/>
  <c r="O51" i="2"/>
  <c r="U51" i="2" s="1"/>
  <c r="O50" i="2"/>
  <c r="O49" i="2"/>
  <c r="U49" i="2" s="1"/>
  <c r="L44" i="2"/>
  <c r="I44" i="2"/>
  <c r="O46" i="2"/>
  <c r="U46" i="2" s="1"/>
  <c r="Q44" i="2"/>
  <c r="O45" i="2"/>
  <c r="O34" i="2"/>
  <c r="H13" i="2"/>
  <c r="H9" i="2" s="1"/>
  <c r="Q28" i="2"/>
  <c r="L28" i="2"/>
  <c r="I28" i="2"/>
  <c r="O29" i="2"/>
  <c r="U29" i="2" s="1"/>
  <c r="O27" i="2"/>
  <c r="U27" i="2" s="1"/>
  <c r="O23" i="2"/>
  <c r="U23" i="2" s="1"/>
  <c r="U21" i="2"/>
  <c r="O16" i="2"/>
  <c r="U16" i="2" s="1"/>
  <c r="I14" i="2"/>
  <c r="O15" i="2"/>
  <c r="P14" i="2"/>
  <c r="O11" i="2"/>
  <c r="U11" i="2" s="1"/>
  <c r="J13" i="2"/>
  <c r="Q14" i="2"/>
  <c r="K13" i="2"/>
  <c r="L14" i="2"/>
  <c r="O17" i="2"/>
  <c r="U17" i="2" s="1"/>
  <c r="O20" i="2"/>
  <c r="P28" i="2"/>
  <c r="O28" i="2" s="1"/>
  <c r="U28" i="2" s="1"/>
  <c r="U15" i="2"/>
  <c r="M13" i="2"/>
  <c r="F14" i="2"/>
  <c r="O31" i="2"/>
  <c r="U31" i="2" s="1"/>
  <c r="O33" i="2"/>
  <c r="U33" i="2" s="1"/>
  <c r="O35" i="2"/>
  <c r="U35" i="2" s="1"/>
  <c r="O38" i="2"/>
  <c r="U38" i="2" s="1"/>
  <c r="O40" i="2"/>
  <c r="U40" i="2" s="1"/>
  <c r="O43" i="2"/>
  <c r="U43" i="2" s="1"/>
  <c r="G13" i="2"/>
  <c r="U20" i="2"/>
  <c r="U32" i="2"/>
  <c r="U34" i="2"/>
  <c r="U37" i="2"/>
  <c r="U39" i="2"/>
  <c r="U41" i="2"/>
  <c r="U45" i="2"/>
  <c r="U47" i="2"/>
  <c r="U50" i="2"/>
  <c r="U52" i="2"/>
  <c r="U56" i="2"/>
  <c r="U58" i="2"/>
  <c r="U61" i="2"/>
  <c r="U64" i="2"/>
  <c r="O19" i="2"/>
  <c r="U19" i="2" s="1"/>
  <c r="O22" i="2"/>
  <c r="U22" i="2" s="1"/>
  <c r="O26" i="2"/>
  <c r="U26" i="2" s="1"/>
  <c r="O57" i="2"/>
  <c r="U57" i="2" s="1"/>
  <c r="O59" i="2"/>
  <c r="U59" i="2" s="1"/>
  <c r="O62" i="2"/>
  <c r="U62" i="2" s="1"/>
  <c r="P44" i="2"/>
  <c r="P55" i="2"/>
  <c r="O55" i="2" s="1"/>
  <c r="U55" i="2" l="1"/>
  <c r="O44" i="2"/>
  <c r="U44" i="2" s="1"/>
  <c r="O14" i="2"/>
  <c r="U14" i="2" s="1"/>
  <c r="Q13" i="2"/>
  <c r="K9" i="2"/>
  <c r="Q9" i="2" s="1"/>
  <c r="L13" i="2"/>
  <c r="M9" i="2"/>
  <c r="L9" i="2" s="1"/>
  <c r="I13" i="2"/>
  <c r="J9" i="2"/>
  <c r="F13" i="2"/>
  <c r="P13" i="2"/>
  <c r="G9" i="2"/>
  <c r="O13" i="2" l="1"/>
  <c r="U13" i="2" s="1"/>
  <c r="I9" i="2"/>
  <c r="F9" i="2"/>
  <c r="P9" i="2"/>
  <c r="O9" i="2" s="1"/>
  <c r="U9" i="2" l="1"/>
</calcChain>
</file>

<file path=xl/sharedStrings.xml><?xml version="1.0" encoding="utf-8"?>
<sst xmlns="http://schemas.openxmlformats.org/spreadsheetml/2006/main" count="469" uniqueCount="129">
  <si>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</si>
  <si>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</si>
  <si>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</si>
  <si>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</si>
  <si>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</si>
  <si>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</si>
  <si>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</si>
  <si>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</si>
  <si>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</si>
  <si>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</si>
  <si>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</si>
  <si>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</si>
  <si>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</si>
  <si>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</si>
  <si>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</si>
  <si>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</si>
  <si>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</si>
  <si>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</si>
  <si>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</si>
  <si>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</si>
  <si>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</si>
  <si>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</si>
  <si>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</si>
  <si>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</si>
  <si>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</si>
  <si>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</si>
  <si>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</si>
  <si>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</si>
  <si>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</si>
  <si>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</si>
  <si>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</si>
  <si>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</si>
  <si>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</si>
  <si>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</si>
  <si>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</si>
  <si>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</si>
  <si>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</si>
  <si>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</si>
  <si>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</si>
  <si>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</si>
  <si>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</si>
  <si>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</si>
  <si>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</si>
  <si>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</si>
  <si>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</si>
  <si>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</si>
  <si>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</si>
  <si>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</si>
  <si>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</si>
  <si>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</si>
  <si>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</si>
  <si>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</si>
  <si>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</si>
  <si>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</si>
  <si>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</si>
  <si>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</si>
  <si>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</si>
  <si>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</si>
  <si>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</si>
  <si>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</si>
  <si>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</si>
  <si>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</si>
  <si>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</si>
  <si>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</si>
  <si>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</si>
  <si>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</si>
  <si>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</si>
  <si>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</si>
  <si>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</si>
  <si>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</si>
  <si>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</si>
  <si>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</si>
  <si>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</si>
  <si>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</si>
  <si>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</si>
  <si>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</si>
  <si>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</si>
  <si>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　  調査対象数が3未満の場合には、調査結果の秘密の保護の観点から「X」表示とする秘匿措置を施している。</t>
    <phoneticPr fontId="8"/>
  </si>
  <si>
    <t>東京都区部</t>
  </si>
  <si>
    <t>焼津市</t>
  </si>
  <si>
    <t>福岡市</t>
  </si>
  <si>
    <t>大阪市</t>
  </si>
  <si>
    <t>仙台市</t>
  </si>
  <si>
    <t>神戸市</t>
  </si>
  <si>
    <t>八戸市</t>
  </si>
  <si>
    <t>名古屋市</t>
  </si>
  <si>
    <t>下関市</t>
  </si>
  <si>
    <t>金沢市</t>
  </si>
  <si>
    <t>川崎市</t>
  </si>
  <si>
    <t>札幌市</t>
  </si>
  <si>
    <t>稚内市</t>
  </si>
  <si>
    <t>静岡市</t>
  </si>
  <si>
    <t>気仙沼市</t>
  </si>
  <si>
    <t>石巻市</t>
  </si>
  <si>
    <t>いわき市</t>
  </si>
  <si>
    <t>三浦市</t>
  </si>
  <si>
    <t>枕崎市</t>
  </si>
  <si>
    <t>指宿市</t>
  </si>
  <si>
    <t>横浜市</t>
  </si>
  <si>
    <t>船橋市</t>
  </si>
  <si>
    <t>長崎市</t>
  </si>
  <si>
    <t>小樽市</t>
  </si>
  <si>
    <t>千葉市</t>
  </si>
  <si>
    <t>白糠町</t>
  </si>
  <si>
    <t>釧路市</t>
  </si>
  <si>
    <t>留萌市</t>
  </si>
  <si>
    <t>函館市</t>
  </si>
  <si>
    <t>唐津市</t>
  </si>
  <si>
    <t>神栖市</t>
  </si>
  <si>
    <t>女川町</t>
  </si>
  <si>
    <t>銚子市</t>
  </si>
  <si>
    <t>境港市</t>
  </si>
  <si>
    <t>鹿児島市</t>
  </si>
  <si>
    <t>佐世保市</t>
  </si>
  <si>
    <t>沼津市</t>
  </si>
  <si>
    <t>大船渡市</t>
  </si>
  <si>
    <t>釜石市</t>
  </si>
  <si>
    <t>塩釜市</t>
  </si>
  <si>
    <t>紋別市</t>
  </si>
  <si>
    <t>青森市</t>
  </si>
  <si>
    <t>広島市</t>
  </si>
  <si>
    <t>新潟市</t>
  </si>
  <si>
    <t>ひたちなか市</t>
  </si>
  <si>
    <t>根室市</t>
  </si>
  <si>
    <t>北九州市</t>
  </si>
  <si>
    <t>　１　品目別月間入・出庫量及び月末在庫量（令和元年8月分）</t>
    <phoneticPr fontId="6"/>
  </si>
  <si>
    <t>　２　主要品目別月末在庫量の上位７市町（令和元年8月分）</t>
    <phoneticPr fontId="6"/>
  </si>
  <si>
    <t>注：調査市町の範囲は平成31年1月1日現在のものであり、それ以降に合併が行われた市町については旧市町を調査範囲としている。</t>
    <phoneticPr fontId="8"/>
  </si>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</sst>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CB5E0234-5CA4-49E5-8C0B-3A46D4C1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C94D-CEAA-4A23-B60B-CBF1AD0C1116}">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K3" sqref="K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7" t="s">
        <v>125</v>
      </c>
      <c r="B3" s="47"/>
      <c r="C3" s="47"/>
      <c r="D3" s="47"/>
      <c r="E3" s="47"/>
      <c r="F3" s="47"/>
      <c r="G3" s="47"/>
      <c r="H3" s="47"/>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8" t="s">
        <v>2</v>
      </c>
      <c r="B5" s="48"/>
      <c r="C5" s="48"/>
      <c r="D5" s="48"/>
      <c r="E5" s="49"/>
      <c r="F5" s="53" t="s">
        <v>3</v>
      </c>
      <c r="G5" s="51"/>
      <c r="H5" s="52"/>
      <c r="I5" s="54" t="s">
        <v>4</v>
      </c>
      <c r="J5" s="54"/>
      <c r="K5" s="54"/>
      <c r="L5" s="42" t="s">
        <v>5</v>
      </c>
      <c r="M5" s="55"/>
      <c r="N5" s="55"/>
      <c r="O5" s="41" t="s">
        <v>6</v>
      </c>
      <c r="P5" s="42"/>
      <c r="Q5" s="43"/>
      <c r="R5" s="41" t="s">
        <v>7</v>
      </c>
      <c r="S5" s="42"/>
      <c r="T5" s="42"/>
      <c r="U5" s="44" t="s">
        <v>8</v>
      </c>
      <c r="V5" s="7"/>
    </row>
    <row r="6" spans="1:22" s="8" customFormat="1" ht="18" customHeight="1" x14ac:dyDescent="0.15">
      <c r="A6" s="50"/>
      <c r="B6" s="50"/>
      <c r="C6" s="50"/>
      <c r="D6" s="50"/>
      <c r="E6" s="49"/>
      <c r="F6" s="60" t="s">
        <v>9</v>
      </c>
      <c r="G6" s="60" t="s">
        <v>10</v>
      </c>
      <c r="H6" s="60" t="s">
        <v>11</v>
      </c>
      <c r="I6" s="56" t="s">
        <v>9</v>
      </c>
      <c r="J6" s="56" t="s">
        <v>10</v>
      </c>
      <c r="K6" s="56" t="s">
        <v>11</v>
      </c>
      <c r="L6" s="49" t="s">
        <v>12</v>
      </c>
      <c r="M6" s="52" t="s">
        <v>13</v>
      </c>
      <c r="N6" s="61" t="s">
        <v>14</v>
      </c>
      <c r="O6" s="56" t="s">
        <v>12</v>
      </c>
      <c r="P6" s="56" t="s">
        <v>13</v>
      </c>
      <c r="Q6" s="56" t="s">
        <v>14</v>
      </c>
      <c r="R6" s="58" t="s">
        <v>15</v>
      </c>
      <c r="S6" s="58" t="s">
        <v>16</v>
      </c>
      <c r="T6" s="58" t="s">
        <v>17</v>
      </c>
      <c r="U6" s="45"/>
      <c r="V6" s="7"/>
    </row>
    <row r="7" spans="1:22" s="8" customFormat="1" ht="18" customHeight="1" x14ac:dyDescent="0.15">
      <c r="A7" s="51"/>
      <c r="B7" s="51"/>
      <c r="C7" s="51"/>
      <c r="D7" s="51"/>
      <c r="E7" s="52"/>
      <c r="F7" s="61"/>
      <c r="G7" s="61"/>
      <c r="H7" s="61"/>
      <c r="I7" s="56"/>
      <c r="J7" s="56"/>
      <c r="K7" s="56"/>
      <c r="L7" s="62"/>
      <c r="M7" s="63"/>
      <c r="N7" s="57"/>
      <c r="O7" s="57"/>
      <c r="P7" s="57"/>
      <c r="Q7" s="57"/>
      <c r="R7" s="59"/>
      <c r="S7" s="59"/>
      <c r="T7" s="59"/>
      <c r="U7" s="46"/>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4" t="s">
        <v>19</v>
      </c>
      <c r="B9" s="64"/>
      <c r="C9" s="64"/>
      <c r="D9" s="64"/>
      <c r="E9" s="13">
        <v>1</v>
      </c>
      <c r="F9" s="14">
        <f>IF(ISERR(G9+H9),"-",G9+H9)</f>
        <v>806709.22699999996</v>
      </c>
      <c r="G9" s="15">
        <f>SUBTOTAL(9,G11:G64)</f>
        <v>402942.69699999993</v>
      </c>
      <c r="H9" s="15">
        <f>SUBTOTAL(9,H11:H64)</f>
        <v>403766.52999999997</v>
      </c>
      <c r="I9" s="14">
        <f>IF(ISERR(J9+K9),"-",J9+K9)</f>
        <v>233253.29700000002</v>
      </c>
      <c r="J9" s="15">
        <f>SUBTOTAL(9,J11:J64)</f>
        <v>110551.77</v>
      </c>
      <c r="K9" s="15">
        <f>SUBTOTAL(9,K11:K64)</f>
        <v>122701.527</v>
      </c>
      <c r="L9" s="14">
        <f>IF(ISERR(M9+N9),"-",M9+N9)</f>
        <v>239548.48400000003</v>
      </c>
      <c r="M9" s="15">
        <f>SUBTOTAL(9,M11:M64)</f>
        <v>116408.91</v>
      </c>
      <c r="N9" s="15">
        <f>SUBTOTAL(9,N11:N64)</f>
        <v>123139.57400000002</v>
      </c>
      <c r="O9" s="14">
        <f>IF(ISERR(P9+Q9),"-",P9+Q9)</f>
        <v>800414.03999999992</v>
      </c>
      <c r="P9" s="14">
        <f>IF(ISERR(G9+J9-M9),"-",G9+J9-M9)</f>
        <v>397085.55699999991</v>
      </c>
      <c r="Q9" s="14">
        <f>IF(ISERR(H9+K9-N9),"-",H9+K9-N9)</f>
        <v>403328.48300000001</v>
      </c>
      <c r="R9" s="16">
        <v>93.058621914048146</v>
      </c>
      <c r="S9" s="16">
        <v>95.137826213009987</v>
      </c>
      <c r="T9" s="16">
        <v>103.76068052537968</v>
      </c>
      <c r="U9" s="16">
        <f>IF(ISERR(O9/F9*100),"-",O9/F9*100)</f>
        <v>99.219646089408116</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4" t="s">
        <v>20</v>
      </c>
      <c r="B11" s="64"/>
      <c r="C11" s="64"/>
      <c r="D11" s="64"/>
      <c r="E11" s="13">
        <v>2</v>
      </c>
      <c r="F11" s="14">
        <f>IF(ISERR(G11+H11),"-",G11+H11)</f>
        <v>391.22800000000001</v>
      </c>
      <c r="G11" s="15">
        <v>158</v>
      </c>
      <c r="H11" s="15">
        <v>233.22800000000001</v>
      </c>
      <c r="I11" s="14">
        <f>IF(ISERR(J11+K11),"-",J11+K11)</f>
        <v>5987.2219999999998</v>
      </c>
      <c r="J11" s="15">
        <v>2538</v>
      </c>
      <c r="K11" s="15">
        <v>3449.2220000000002</v>
      </c>
      <c r="L11" s="14">
        <f>IF(ISERR(M11+N11),"-",M11+N11)</f>
        <v>5907.2080000000005</v>
      </c>
      <c r="M11" s="14">
        <v>2548</v>
      </c>
      <c r="N11" s="14">
        <v>3359.2080000000001</v>
      </c>
      <c r="O11" s="14">
        <f>IF(ISERR(P11+Q11),"-",P11+Q11)</f>
        <v>471.24200000000019</v>
      </c>
      <c r="P11" s="14">
        <f>IF(ISERR(G11+J11-M11),"-",G11+J11-M11)</f>
        <v>148</v>
      </c>
      <c r="Q11" s="14">
        <f>IF(ISERR(H11+K11-N11),"-",H11+K11-N11)</f>
        <v>323.24200000000019</v>
      </c>
      <c r="R11" s="16">
        <v>101.82350340136054</v>
      </c>
      <c r="S11" s="16">
        <v>103.16465246245195</v>
      </c>
      <c r="T11" s="16">
        <v>79.601689189189216</v>
      </c>
      <c r="U11" s="16">
        <f>IF(ISERR(O11/F11*100),"-",O11/F11*100)</f>
        <v>120.45201263713237</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4" t="s">
        <v>21</v>
      </c>
      <c r="B13" s="64"/>
      <c r="C13" s="64"/>
      <c r="D13" s="64"/>
      <c r="E13" s="13">
        <v>3</v>
      </c>
      <c r="F13" s="14">
        <f>IF(ISERR(G13+H13),"-",G13+H13)</f>
        <v>681642.80899999989</v>
      </c>
      <c r="G13" s="15">
        <f>SUBTOTAL(9,G14:G53)</f>
        <v>337588.64699999994</v>
      </c>
      <c r="H13" s="15">
        <f>SUBTOTAL(9,H14:H53)</f>
        <v>344054.16200000001</v>
      </c>
      <c r="I13" s="14">
        <f>IF(ISERR(J13+K13),"-",J13+K13)</f>
        <v>188902.60100000002</v>
      </c>
      <c r="J13" s="15">
        <f>SUBTOTAL(9,J14:J53)</f>
        <v>89624.060000000012</v>
      </c>
      <c r="K13" s="15">
        <f>SUBTOTAL(9,K14:K53)</f>
        <v>99278.541000000012</v>
      </c>
      <c r="L13" s="14">
        <f>IF(ISERR(M13+N13),"-",M13+N13)</f>
        <v>193688.23199999999</v>
      </c>
      <c r="M13" s="15">
        <f>SUBTOTAL(9,M14:M53)</f>
        <v>93890.339999999982</v>
      </c>
      <c r="N13" s="15">
        <f>SUBTOTAL(9,N14:N53)</f>
        <v>99797.892000000007</v>
      </c>
      <c r="O13" s="14">
        <f>IF(ISERR(P13+Q13),"-",P13+Q13)</f>
        <v>676857.17800000007</v>
      </c>
      <c r="P13" s="14">
        <f t="shared" ref="P13:Q17" si="0">IF(ISERR(G13+J13-M13),"-",G13+J13-M13)</f>
        <v>333322.36699999997</v>
      </c>
      <c r="Q13" s="14">
        <f t="shared" si="0"/>
        <v>343534.81100000005</v>
      </c>
      <c r="R13" s="16">
        <v>92.524931427675781</v>
      </c>
      <c r="S13" s="16">
        <v>95.536696310984183</v>
      </c>
      <c r="T13" s="16">
        <v>103.99923451474965</v>
      </c>
      <c r="U13" s="16">
        <f>IF(ISERR(O13/F13*100),"-",O13/F13*100)</f>
        <v>99.297926870669912</v>
      </c>
      <c r="V13" s="16"/>
    </row>
    <row r="14" spans="1:22" s="8" customFormat="1" ht="12" customHeight="1" x14ac:dyDescent="0.15">
      <c r="A14" s="17"/>
      <c r="B14" s="17"/>
      <c r="C14" s="64" t="s">
        <v>22</v>
      </c>
      <c r="D14" s="64"/>
      <c r="E14" s="13">
        <v>4</v>
      </c>
      <c r="F14" s="14">
        <f>IF(ISERR(G14+H14),"-",G14+H14)</f>
        <v>39719.039999999994</v>
      </c>
      <c r="G14" s="15">
        <f>SUBTOTAL(9,G15:G21)</f>
        <v>35842.129999999997</v>
      </c>
      <c r="H14" s="15">
        <f>SUBTOTAL(9,H15:H21)</f>
        <v>3876.91</v>
      </c>
      <c r="I14" s="14">
        <f>IF(ISERR(J14+K14),"-",J14+K14)</f>
        <v>19886.560000000001</v>
      </c>
      <c r="J14" s="15">
        <f>SUBTOTAL(9,J15:J21)</f>
        <v>16975.16</v>
      </c>
      <c r="K14" s="15">
        <f>SUBTOTAL(9,K15:K21)</f>
        <v>2911.4</v>
      </c>
      <c r="L14" s="14">
        <f>IF(ISERR(M14+N14),"-",M14+N14)</f>
        <v>17709.82</v>
      </c>
      <c r="M14" s="15">
        <f>SUBTOTAL(9,M15:M21)</f>
        <v>14646.519999999999</v>
      </c>
      <c r="N14" s="15">
        <f>SUBTOTAL(9,N15:N21)</f>
        <v>3063.3</v>
      </c>
      <c r="O14" s="14">
        <f>IF(ISERR(P14+Q14),"-",P14+Q14)</f>
        <v>41895.78</v>
      </c>
      <c r="P14" s="14">
        <f t="shared" si="0"/>
        <v>38170.769999999997</v>
      </c>
      <c r="Q14" s="14">
        <f t="shared" si="0"/>
        <v>3725.0099999999993</v>
      </c>
      <c r="R14" s="16">
        <v>91.931213017751475</v>
      </c>
      <c r="S14" s="16">
        <v>93.663105563782523</v>
      </c>
      <c r="T14" s="16">
        <v>109.94536293497087</v>
      </c>
      <c r="U14" s="16">
        <f>IF(ISERR(O14/F14*100),"-",O14/F14*100)</f>
        <v>105.4803439358051</v>
      </c>
      <c r="V14" s="16"/>
    </row>
    <row r="15" spans="1:22" s="8" customFormat="1" ht="12" customHeight="1" x14ac:dyDescent="0.15">
      <c r="A15" s="17"/>
      <c r="B15" s="17"/>
      <c r="C15" s="17"/>
      <c r="D15" s="17" t="s">
        <v>23</v>
      </c>
      <c r="E15" s="13">
        <v>5</v>
      </c>
      <c r="F15" s="14">
        <f>IF(ISERR(G15+H15),"-",G15+H15)</f>
        <v>3414.7150000000001</v>
      </c>
      <c r="G15" s="15">
        <v>3362.7150000000001</v>
      </c>
      <c r="H15" s="15">
        <v>52</v>
      </c>
      <c r="I15" s="14">
        <f>IF(ISERR(J15+K15),"-",J15+K15)</f>
        <v>1643.5250000000001</v>
      </c>
      <c r="J15" s="15">
        <v>1584.5250000000001</v>
      </c>
      <c r="K15" s="15">
        <v>59</v>
      </c>
      <c r="L15" s="14">
        <f>IF(ISERR(M15+N15),"-",M15+N15)</f>
        <v>1420.51</v>
      </c>
      <c r="M15" s="14">
        <v>1355.51</v>
      </c>
      <c r="N15" s="14">
        <v>65</v>
      </c>
      <c r="O15" s="14">
        <f>IF(ISERR(P15+Q15),"-",P15+Q15)</f>
        <v>3637.7299999999996</v>
      </c>
      <c r="P15" s="14">
        <f t="shared" si="0"/>
        <v>3591.7299999999996</v>
      </c>
      <c r="Q15" s="14">
        <f t="shared" si="0"/>
        <v>46</v>
      </c>
      <c r="R15" s="16">
        <v>58.116159830268742</v>
      </c>
      <c r="S15" s="16">
        <v>73.487325400931198</v>
      </c>
      <c r="T15" s="16">
        <v>60.638939823303872</v>
      </c>
      <c r="U15" s="16">
        <f>IF(ISERR(O15/F15*100),"-",O15/F15*100)</f>
        <v>106.53099892670397</v>
      </c>
      <c r="V15" s="16"/>
    </row>
    <row r="16" spans="1:22" s="8" customFormat="1" ht="12" customHeight="1" x14ac:dyDescent="0.15">
      <c r="A16" s="17"/>
      <c r="B16" s="17"/>
      <c r="C16" s="17"/>
      <c r="D16" s="17" t="s">
        <v>24</v>
      </c>
      <c r="E16" s="13">
        <v>6</v>
      </c>
      <c r="F16" s="14">
        <f>IF(ISERR(G16+H16),"-",G16+H16)</f>
        <v>9323.9220000000005</v>
      </c>
      <c r="G16" s="15">
        <v>8964.8220000000001</v>
      </c>
      <c r="H16" s="15">
        <v>359.1</v>
      </c>
      <c r="I16" s="14">
        <f>IF(ISERR(J16+K16),"-",J16+K16)</f>
        <v>4461.6499999999996</v>
      </c>
      <c r="J16" s="15">
        <v>4193.1499999999996</v>
      </c>
      <c r="K16" s="15">
        <v>268.5</v>
      </c>
      <c r="L16" s="14">
        <f>IF(ISERR(M16+N16),"-",M16+N16)</f>
        <v>4856.83</v>
      </c>
      <c r="M16" s="14">
        <v>4555.83</v>
      </c>
      <c r="N16" s="14">
        <v>301</v>
      </c>
      <c r="O16" s="14">
        <f>IF(ISERR(P16+Q16),"-",P16+Q16)</f>
        <v>8928.7420000000002</v>
      </c>
      <c r="P16" s="14">
        <f t="shared" si="0"/>
        <v>8602.1419999999998</v>
      </c>
      <c r="Q16" s="14">
        <f t="shared" si="0"/>
        <v>326.60000000000002</v>
      </c>
      <c r="R16" s="16">
        <v>105.32695939565626</v>
      </c>
      <c r="S16" s="16">
        <v>95.15732758620689</v>
      </c>
      <c r="T16" s="16">
        <v>105.27935384978187</v>
      </c>
      <c r="U16" s="16">
        <f>IF(ISERR(O16/F16*100),"-",O16/F16*100)</f>
        <v>95.761654805778079</v>
      </c>
      <c r="V16" s="16"/>
    </row>
    <row r="17" spans="1:22" s="8" customFormat="1" ht="12" customHeight="1" x14ac:dyDescent="0.15">
      <c r="A17" s="17"/>
      <c r="B17" s="17"/>
      <c r="C17" s="17"/>
      <c r="D17" s="17" t="s">
        <v>25</v>
      </c>
      <c r="E17" s="13">
        <v>7</v>
      </c>
      <c r="F17" s="14">
        <f>IF(ISERR(G17+H17),"-",G17+H17)</f>
        <v>16134.422999999999</v>
      </c>
      <c r="G17" s="15">
        <v>15784.022999999999</v>
      </c>
      <c r="H17" s="15">
        <v>350.4</v>
      </c>
      <c r="I17" s="14">
        <f>IF(ISERR(J17+K17),"-",J17+K17)</f>
        <v>8203.7250000000004</v>
      </c>
      <c r="J17" s="15">
        <v>7915.3249999999998</v>
      </c>
      <c r="K17" s="15">
        <v>288.39999999999998</v>
      </c>
      <c r="L17" s="14">
        <f>IF(ISERR(M17+N17),"-",M17+N17)</f>
        <v>7288.15</v>
      </c>
      <c r="M17" s="14">
        <v>6998.75</v>
      </c>
      <c r="N17" s="14">
        <v>289.39999999999998</v>
      </c>
      <c r="O17" s="14">
        <f>IF(ISERR(P17+Q17),"-",P17+Q17)</f>
        <v>17049.998</v>
      </c>
      <c r="P17" s="14">
        <f t="shared" si="0"/>
        <v>16700.597999999998</v>
      </c>
      <c r="Q17" s="14">
        <f t="shared" si="0"/>
        <v>349.4</v>
      </c>
      <c r="R17" s="16">
        <v>95.647953830010493</v>
      </c>
      <c r="S17" s="16">
        <v>97.985345522990045</v>
      </c>
      <c r="T17" s="16">
        <v>142.02413994169098</v>
      </c>
      <c r="U17" s="16">
        <f>IF(ISERR(O17/F17*100),"-",O17/F17*100)</f>
        <v>105.67466837828661</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4255.6779999999999</v>
      </c>
      <c r="G19" s="15">
        <v>4142.6779999999999</v>
      </c>
      <c r="H19" s="15">
        <v>113</v>
      </c>
      <c r="I19" s="14">
        <f>IF(ISERR(J19+K19),"-",J19+K19)</f>
        <v>474.32</v>
      </c>
      <c r="J19" s="15">
        <v>299.32</v>
      </c>
      <c r="K19" s="15">
        <v>175</v>
      </c>
      <c r="L19" s="14">
        <f>IF(ISERR(M19+N19),"-",M19+N19)</f>
        <v>931.32</v>
      </c>
      <c r="M19" s="14">
        <v>782.32</v>
      </c>
      <c r="N19" s="14">
        <v>149</v>
      </c>
      <c r="O19" s="14">
        <f>IF(ISERR(P19+Q19),"-",P19+Q19)</f>
        <v>3798.6779999999994</v>
      </c>
      <c r="P19" s="14">
        <f t="shared" ref="P19:Q23" si="1">IF(ISERR(G19+J19-M19),"-",G19+J19-M19)</f>
        <v>3659.6779999999994</v>
      </c>
      <c r="Q19" s="14">
        <f t="shared" si="1"/>
        <v>139</v>
      </c>
      <c r="R19" s="16">
        <v>102.00430107526881</v>
      </c>
      <c r="S19" s="16">
        <v>88.276777251184839</v>
      </c>
      <c r="T19" s="16">
        <v>124.38369351669938</v>
      </c>
      <c r="U19" s="16">
        <f>IF(ISERR(O19/F19*100),"-",O19/F19*100)</f>
        <v>89.261405585666949</v>
      </c>
      <c r="V19" s="16"/>
    </row>
    <row r="20" spans="1:22" s="8" customFormat="1" ht="12" customHeight="1" x14ac:dyDescent="0.15">
      <c r="A20" s="17"/>
      <c r="B20" s="17"/>
      <c r="C20" s="17"/>
      <c r="D20" s="17" t="s">
        <v>27</v>
      </c>
      <c r="E20" s="13">
        <v>9</v>
      </c>
      <c r="F20" s="14">
        <f>IF(ISERR(G20+H20),"-",G20+H20)</f>
        <v>1443.8320000000001</v>
      </c>
      <c r="G20" s="15">
        <v>1422.8320000000001</v>
      </c>
      <c r="H20" s="15">
        <v>21</v>
      </c>
      <c r="I20" s="14">
        <f>IF(ISERR(J20+K20),"-",J20+K20)</f>
        <v>2888.65</v>
      </c>
      <c r="J20" s="15">
        <v>2857.65</v>
      </c>
      <c r="K20" s="15">
        <v>31</v>
      </c>
      <c r="L20" s="14">
        <f>IF(ISERR(M20+N20),"-",M20+N20)</f>
        <v>690.98</v>
      </c>
      <c r="M20" s="14">
        <v>667.98</v>
      </c>
      <c r="N20" s="14">
        <v>23</v>
      </c>
      <c r="O20" s="14">
        <f>IF(ISERR(P20+Q20),"-",P20+Q20)</f>
        <v>3641.502</v>
      </c>
      <c r="P20" s="14">
        <f t="shared" si="1"/>
        <v>3612.502</v>
      </c>
      <c r="Q20" s="14">
        <f t="shared" si="1"/>
        <v>29</v>
      </c>
      <c r="R20" s="16">
        <v>94.184871209651121</v>
      </c>
      <c r="S20" s="16">
        <v>92.007989347536622</v>
      </c>
      <c r="T20" s="16">
        <v>107.07150837988827</v>
      </c>
      <c r="U20" s="16">
        <f>IF(ISERR(O20/F20*100),"-",O20/F20*100)</f>
        <v>252.21092204633223</v>
      </c>
      <c r="V20" s="16"/>
    </row>
    <row r="21" spans="1:22" s="8" customFormat="1" ht="12" customHeight="1" x14ac:dyDescent="0.15">
      <c r="A21" s="17"/>
      <c r="B21" s="17"/>
      <c r="C21" s="17"/>
      <c r="D21" s="17" t="s">
        <v>28</v>
      </c>
      <c r="E21" s="13">
        <v>10</v>
      </c>
      <c r="F21" s="14">
        <f>IF(ISERR(G21+H21),"-",G21+H21)</f>
        <v>5146.4699999999993</v>
      </c>
      <c r="G21" s="15">
        <v>2165.06</v>
      </c>
      <c r="H21" s="15">
        <v>2981.41</v>
      </c>
      <c r="I21" s="14">
        <f>IF(ISERR(J21+K21),"-",J21+K21)</f>
        <v>2214.69</v>
      </c>
      <c r="J21" s="15">
        <v>125.19</v>
      </c>
      <c r="K21" s="15">
        <v>2089.5</v>
      </c>
      <c r="L21" s="14">
        <f>IF(ISERR(M21+N21),"-",M21+N21)</f>
        <v>2522.0300000000002</v>
      </c>
      <c r="M21" s="14">
        <v>286.13</v>
      </c>
      <c r="N21" s="14">
        <v>2235.9</v>
      </c>
      <c r="O21" s="14">
        <f>IF(ISERR(P21+Q21),"-",P21+Q21)</f>
        <v>4839.1299999999992</v>
      </c>
      <c r="P21" s="14">
        <f t="shared" si="1"/>
        <v>2004.12</v>
      </c>
      <c r="Q21" s="14">
        <f t="shared" si="1"/>
        <v>2835.0099999999998</v>
      </c>
      <c r="R21" s="16">
        <v>90.064660431069541</v>
      </c>
      <c r="S21" s="16">
        <v>96.004187285877435</v>
      </c>
      <c r="T21" s="16">
        <v>93.672667440960112</v>
      </c>
      <c r="U21" s="16">
        <f>IF(ISERR(O21/F21*100),"-",O21/F21*100)</f>
        <v>94.028139676321814</v>
      </c>
      <c r="V21" s="16"/>
    </row>
    <row r="22" spans="1:22" s="8" customFormat="1" ht="12" customHeight="1" x14ac:dyDescent="0.15">
      <c r="A22" s="17"/>
      <c r="B22" s="17"/>
      <c r="C22" s="64" t="s">
        <v>29</v>
      </c>
      <c r="D22" s="64"/>
      <c r="E22" s="13">
        <v>11</v>
      </c>
      <c r="F22" s="14">
        <f>IF(ISERR(G22+H22),"-",G22+H22)</f>
        <v>1934.7639999999999</v>
      </c>
      <c r="G22" s="15">
        <v>1806.9639999999999</v>
      </c>
      <c r="H22" s="15">
        <v>127.8</v>
      </c>
      <c r="I22" s="14">
        <f>IF(ISERR(J22+K22),"-",J22+K22)</f>
        <v>1109.44</v>
      </c>
      <c r="J22" s="15">
        <v>953.44</v>
      </c>
      <c r="K22" s="15">
        <v>156</v>
      </c>
      <c r="L22" s="14">
        <f>IF(ISERR(M22+N22),"-",M22+N22)</f>
        <v>1090.77</v>
      </c>
      <c r="M22" s="14">
        <v>970.77</v>
      </c>
      <c r="N22" s="14">
        <v>120</v>
      </c>
      <c r="O22" s="14">
        <f>IF(ISERR(P22+Q22),"-",P22+Q22)</f>
        <v>1953.434</v>
      </c>
      <c r="P22" s="14">
        <f t="shared" si="1"/>
        <v>1789.634</v>
      </c>
      <c r="Q22" s="14">
        <f t="shared" si="1"/>
        <v>163.80000000000001</v>
      </c>
      <c r="R22" s="16">
        <v>81.158741770299926</v>
      </c>
      <c r="S22" s="16">
        <v>76.171089385474858</v>
      </c>
      <c r="T22" s="16">
        <v>118.03226586102717</v>
      </c>
      <c r="U22" s="16">
        <f>IF(ISERR(O22/F22*100),"-",O22/F22*100)</f>
        <v>100.96497557324821</v>
      </c>
      <c r="V22" s="16"/>
    </row>
    <row r="23" spans="1:22" s="8" customFormat="1" ht="12" customHeight="1" x14ac:dyDescent="0.15">
      <c r="A23" s="17"/>
      <c r="B23" s="17"/>
      <c r="C23" s="64" t="s">
        <v>30</v>
      </c>
      <c r="D23" s="64"/>
      <c r="E23" s="13">
        <v>12</v>
      </c>
      <c r="F23" s="14">
        <f>IF(ISERR(G23+H23),"-",G23+H23)</f>
        <v>26034.642</v>
      </c>
      <c r="G23" s="15">
        <v>25787.142</v>
      </c>
      <c r="H23" s="15">
        <v>247.5</v>
      </c>
      <c r="I23" s="14">
        <f>IF(ISERR(J23+K23),"-",J23+K23)</f>
        <v>16246.36</v>
      </c>
      <c r="J23" s="15">
        <v>15896.86</v>
      </c>
      <c r="K23" s="15">
        <v>349.5</v>
      </c>
      <c r="L23" s="14">
        <f>IF(ISERR(M23+N23),"-",M23+N23)</f>
        <v>14126.91</v>
      </c>
      <c r="M23" s="14">
        <v>13804.41</v>
      </c>
      <c r="N23" s="14">
        <v>322.5</v>
      </c>
      <c r="O23" s="14">
        <f>IF(ISERR(P23+Q23),"-",P23+Q23)</f>
        <v>28154.092000000001</v>
      </c>
      <c r="P23" s="14">
        <f t="shared" si="1"/>
        <v>27879.592000000001</v>
      </c>
      <c r="Q23" s="14">
        <f t="shared" si="1"/>
        <v>274.5</v>
      </c>
      <c r="R23" s="16">
        <v>112.32273230088495</v>
      </c>
      <c r="S23" s="16">
        <v>104.28072636007973</v>
      </c>
      <c r="T23" s="16">
        <v>108.00250115083628</v>
      </c>
      <c r="U23" s="16">
        <f>IF(ISERR(O23/F23*100),"-",O23/F23*100)</f>
        <v>108.14088398065931</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4" t="s">
        <v>31</v>
      </c>
      <c r="D25" s="64"/>
      <c r="E25" s="13">
        <v>13</v>
      </c>
      <c r="F25" s="14">
        <f>IF(ISERR(G25+H25),"-",G25+H25)</f>
        <v>68662.699000000008</v>
      </c>
      <c r="G25" s="15">
        <v>20354.240000000002</v>
      </c>
      <c r="H25" s="15">
        <v>48308.459000000003</v>
      </c>
      <c r="I25" s="14">
        <f>IF(ISERR(J25+K25),"-",J25+K25)</f>
        <v>16991.79</v>
      </c>
      <c r="J25" s="15">
        <v>4553.93</v>
      </c>
      <c r="K25" s="15">
        <v>12437.86</v>
      </c>
      <c r="L25" s="14">
        <f>IF(ISERR(M25+N25),"-",M25+N25)</f>
        <v>17862.88</v>
      </c>
      <c r="M25" s="14">
        <v>5329.86</v>
      </c>
      <c r="N25" s="14">
        <v>12533.02</v>
      </c>
      <c r="O25" s="14">
        <f>IF(ISERR(P25+Q25),"-",P25+Q25)</f>
        <v>67791.608999999997</v>
      </c>
      <c r="P25" s="14">
        <f t="shared" ref="P25:Q29" si="2">IF(ISERR(G25+J25-M25),"-",G25+J25-M25)</f>
        <v>19578.310000000001</v>
      </c>
      <c r="Q25" s="14">
        <f t="shared" si="2"/>
        <v>48213.298999999999</v>
      </c>
      <c r="R25" s="16">
        <v>78.090858954915205</v>
      </c>
      <c r="S25" s="16">
        <v>112.86333480760726</v>
      </c>
      <c r="T25" s="16">
        <v>130.41362202300795</v>
      </c>
      <c r="U25" s="16">
        <f>IF(ISERR(O25/F25*100),"-",O25/F25*100)</f>
        <v>98.731349025473051</v>
      </c>
      <c r="V25" s="16"/>
    </row>
    <row r="26" spans="1:22" s="8" customFormat="1" ht="12" customHeight="1" x14ac:dyDescent="0.15">
      <c r="A26" s="17"/>
      <c r="B26" s="17"/>
      <c r="C26" s="64" t="s">
        <v>32</v>
      </c>
      <c r="D26" s="64"/>
      <c r="E26" s="13">
        <v>14</v>
      </c>
      <c r="F26" s="14">
        <f>IF(ISERR(G26+H26),"-",G26+H26)</f>
        <v>15071.205</v>
      </c>
      <c r="G26" s="15">
        <v>590.17499999999995</v>
      </c>
      <c r="H26" s="15">
        <v>14481.03</v>
      </c>
      <c r="I26" s="14">
        <f>IF(ISERR(J26+K26),"-",J26+K26)</f>
        <v>3278.16</v>
      </c>
      <c r="J26" s="15">
        <v>73.459999999999994</v>
      </c>
      <c r="K26" s="15">
        <v>3204.7</v>
      </c>
      <c r="L26" s="14">
        <f>IF(ISERR(M26+N26),"-",M26+N26)</f>
        <v>3883.88</v>
      </c>
      <c r="M26" s="14">
        <v>156.08000000000001</v>
      </c>
      <c r="N26" s="14">
        <v>3727.8</v>
      </c>
      <c r="O26" s="14">
        <f>IF(ISERR(P26+Q26),"-",P26+Q26)</f>
        <v>14465.485000000001</v>
      </c>
      <c r="P26" s="14">
        <f t="shared" si="2"/>
        <v>507.55499999999995</v>
      </c>
      <c r="Q26" s="14">
        <f t="shared" si="2"/>
        <v>13957.93</v>
      </c>
      <c r="R26" s="16">
        <v>93.262019914651489</v>
      </c>
      <c r="S26" s="16">
        <v>104.32124630674187</v>
      </c>
      <c r="T26" s="16">
        <v>105.44893570491324</v>
      </c>
      <c r="U26" s="16">
        <f>IF(ISERR(O26/F26*100),"-",O26/F26*100)</f>
        <v>95.980945120181175</v>
      </c>
      <c r="V26" s="16"/>
    </row>
    <row r="27" spans="1:22" s="8" customFormat="1" ht="12" customHeight="1" x14ac:dyDescent="0.15">
      <c r="A27" s="17"/>
      <c r="B27" s="17"/>
      <c r="C27" s="64" t="s">
        <v>33</v>
      </c>
      <c r="D27" s="64"/>
      <c r="E27" s="13">
        <v>15</v>
      </c>
      <c r="F27" s="14">
        <f>IF(ISERR(G27+H27),"-",G27+H27)</f>
        <v>11194.56</v>
      </c>
      <c r="G27" s="15">
        <v>8965.3799999999992</v>
      </c>
      <c r="H27" s="15">
        <v>2229.1799999999998</v>
      </c>
      <c r="I27" s="14">
        <f>IF(ISERR(J27+K27),"-",J27+K27)</f>
        <v>1887.06</v>
      </c>
      <c r="J27" s="15">
        <v>1674.06</v>
      </c>
      <c r="K27" s="15">
        <v>213</v>
      </c>
      <c r="L27" s="14">
        <f>IF(ISERR(M27+N27),"-",M27+N27)</f>
        <v>1231.45</v>
      </c>
      <c r="M27" s="14">
        <v>879.45</v>
      </c>
      <c r="N27" s="14">
        <v>352</v>
      </c>
      <c r="O27" s="14">
        <f>IF(ISERR(P27+Q27),"-",P27+Q27)</f>
        <v>11850.169999999998</v>
      </c>
      <c r="P27" s="14">
        <f t="shared" si="2"/>
        <v>9759.989999999998</v>
      </c>
      <c r="Q27" s="14">
        <f t="shared" si="2"/>
        <v>2090.1799999999998</v>
      </c>
      <c r="R27" s="16">
        <v>206.68784227820373</v>
      </c>
      <c r="S27" s="16">
        <v>87.4609375</v>
      </c>
      <c r="T27" s="16">
        <v>119.00150632657157</v>
      </c>
      <c r="U27" s="16">
        <f>IF(ISERR(O27/F27*100),"-",O27/F27*100)</f>
        <v>105.85650530257553</v>
      </c>
      <c r="V27" s="16"/>
    </row>
    <row r="28" spans="1:22" s="8" customFormat="1" ht="12" customHeight="1" x14ac:dyDescent="0.15">
      <c r="A28" s="17"/>
      <c r="B28" s="17"/>
      <c r="C28" s="64" t="s">
        <v>34</v>
      </c>
      <c r="D28" s="64"/>
      <c r="E28" s="13">
        <v>16</v>
      </c>
      <c r="F28" s="14">
        <f>IF(ISERR(G28+H28),"-",G28+H28)</f>
        <v>25743.976999999999</v>
      </c>
      <c r="G28" s="15">
        <f>SUBTOTAL(9,G29:G31)</f>
        <v>24697.873</v>
      </c>
      <c r="H28" s="15">
        <f>SUBTOTAL(9,H29:H31)</f>
        <v>1046.104</v>
      </c>
      <c r="I28" s="14">
        <f>IF(ISERR(J28+K28),"-",J28+K28)</f>
        <v>8307.2900000000009</v>
      </c>
      <c r="J28" s="15">
        <f>SUBTOTAL(9,J29:J31)</f>
        <v>8043.0400000000009</v>
      </c>
      <c r="K28" s="15">
        <f>SUBTOTAL(9,K29:K31)</f>
        <v>264.25</v>
      </c>
      <c r="L28" s="14">
        <f>IF(ISERR(M28+N28),"-",M28+N28)</f>
        <v>9254.4249999999993</v>
      </c>
      <c r="M28" s="15">
        <f>SUBTOTAL(9,M29:M31)</f>
        <v>9025.91</v>
      </c>
      <c r="N28" s="15">
        <f>SUBTOTAL(9,N29:N31)</f>
        <v>228.51499999999999</v>
      </c>
      <c r="O28" s="14">
        <f>IF(ISERR(P28+Q28),"-",P28+Q28)</f>
        <v>24796.842000000001</v>
      </c>
      <c r="P28" s="14">
        <f t="shared" si="2"/>
        <v>23715.003000000001</v>
      </c>
      <c r="Q28" s="14">
        <f t="shared" si="2"/>
        <v>1081.8389999999999</v>
      </c>
      <c r="R28" s="16">
        <v>105.15556962025317</v>
      </c>
      <c r="S28" s="16">
        <v>95.930600186586489</v>
      </c>
      <c r="T28" s="16">
        <v>89.3547691975064</v>
      </c>
      <c r="U28" s="16">
        <f>IF(ISERR(O28/F28*100),"-",O28/F28*100)</f>
        <v>96.320945283628873</v>
      </c>
      <c r="V28" s="16"/>
    </row>
    <row r="29" spans="1:22" s="8" customFormat="1" ht="12" customHeight="1" x14ac:dyDescent="0.15">
      <c r="A29" s="17"/>
      <c r="B29" s="17"/>
      <c r="C29" s="17"/>
      <c r="D29" s="17" t="s">
        <v>35</v>
      </c>
      <c r="E29" s="13">
        <v>17</v>
      </c>
      <c r="F29" s="14">
        <f>IF(ISERR(G29+H29),"-",G29+H29)</f>
        <v>16772.93</v>
      </c>
      <c r="G29" s="15">
        <v>16208.7</v>
      </c>
      <c r="H29" s="15">
        <v>564.23</v>
      </c>
      <c r="I29" s="14">
        <f>IF(ISERR(J29+K29),"-",J29+K29)</f>
        <v>5031.7000000000007</v>
      </c>
      <c r="J29" s="15">
        <v>4940.1000000000004</v>
      </c>
      <c r="K29" s="15">
        <v>91.6</v>
      </c>
      <c r="L29" s="14">
        <f>IF(ISERR(M29+N29),"-",M29+N29)</f>
        <v>6287.79</v>
      </c>
      <c r="M29" s="14">
        <v>6186.8</v>
      </c>
      <c r="N29" s="14">
        <v>100.99</v>
      </c>
      <c r="O29" s="14">
        <f>IF(ISERR(P29+Q29),"-",P29+Q29)</f>
        <v>15516.840000000004</v>
      </c>
      <c r="P29" s="14">
        <f t="shared" si="2"/>
        <v>14962.000000000004</v>
      </c>
      <c r="Q29" s="14">
        <f t="shared" si="2"/>
        <v>554.84</v>
      </c>
      <c r="R29" s="16">
        <v>92.767330383480825</v>
      </c>
      <c r="S29" s="16">
        <v>89.518650341685643</v>
      </c>
      <c r="T29" s="16">
        <v>70.940611713070908</v>
      </c>
      <c r="U29" s="16">
        <f>IF(ISERR(O29/F29*100),"-",O29/F29*100)</f>
        <v>92.511207046115402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8971.0470000000005</v>
      </c>
      <c r="G31" s="15">
        <v>8489.1730000000007</v>
      </c>
      <c r="H31" s="15">
        <v>481.87400000000002</v>
      </c>
      <c r="I31" s="14">
        <f>IF(ISERR(J31+K31),"-",J31+K31)</f>
        <v>3275.59</v>
      </c>
      <c r="J31" s="15">
        <v>3102.94</v>
      </c>
      <c r="K31" s="15">
        <v>172.65</v>
      </c>
      <c r="L31" s="14">
        <f>IF(ISERR(M31+N31),"-",M31+N31)</f>
        <v>2966.6350000000002</v>
      </c>
      <c r="M31" s="14">
        <v>2839.11</v>
      </c>
      <c r="N31" s="14">
        <v>127.52500000000001</v>
      </c>
      <c r="O31" s="14">
        <f>IF(ISERR(P31+Q31),"-",P31+Q31)</f>
        <v>9280.0020000000004</v>
      </c>
      <c r="P31" s="14">
        <f t="shared" ref="P31:Q35" si="3">IF(ISERR(G31+J31-M31),"-",G31+J31-M31)</f>
        <v>8753.0030000000006</v>
      </c>
      <c r="Q31" s="14">
        <f t="shared" si="3"/>
        <v>526.99900000000002</v>
      </c>
      <c r="R31" s="16">
        <v>132.29361873990308</v>
      </c>
      <c r="S31" s="16">
        <v>113.10083873427374</v>
      </c>
      <c r="T31" s="16">
        <v>157.87686287853012</v>
      </c>
      <c r="U31" s="16">
        <f>IF(ISERR(O31/F31*100),"-",O31/F31*100)</f>
        <v>103.4439123995226</v>
      </c>
      <c r="V31" s="16"/>
    </row>
    <row r="32" spans="1:22" s="8" customFormat="1" ht="12" customHeight="1" x14ac:dyDescent="0.15">
      <c r="A32" s="17"/>
      <c r="B32" s="17"/>
      <c r="C32" s="64" t="s">
        <v>37</v>
      </c>
      <c r="D32" s="64"/>
      <c r="E32" s="13">
        <v>19</v>
      </c>
      <c r="F32" s="14">
        <f>IF(ISERR(G32+H32),"-",G32+H32)</f>
        <v>22371.554</v>
      </c>
      <c r="G32" s="15">
        <v>18864.905999999999</v>
      </c>
      <c r="H32" s="15">
        <v>3506.6480000000001</v>
      </c>
      <c r="I32" s="14">
        <f>IF(ISERR(J32+K32),"-",J32+K32)</f>
        <v>3780.52</v>
      </c>
      <c r="J32" s="15">
        <v>3121.42</v>
      </c>
      <c r="K32" s="15">
        <v>659.1</v>
      </c>
      <c r="L32" s="14">
        <f>IF(ISERR(M32+N32),"-",M32+N32)</f>
        <v>4318.71</v>
      </c>
      <c r="M32" s="14">
        <v>3518.04</v>
      </c>
      <c r="N32" s="14">
        <v>800.67</v>
      </c>
      <c r="O32" s="14">
        <f>IF(ISERR(P32+Q32),"-",P32+Q32)</f>
        <v>21833.364000000001</v>
      </c>
      <c r="P32" s="14">
        <f t="shared" si="3"/>
        <v>18468.286</v>
      </c>
      <c r="Q32" s="14">
        <f t="shared" si="3"/>
        <v>3365.0780000000004</v>
      </c>
      <c r="R32" s="16">
        <v>85.204417399143566</v>
      </c>
      <c r="S32" s="16">
        <v>88.49815573770492</v>
      </c>
      <c r="T32" s="16">
        <v>110.19160189764814</v>
      </c>
      <c r="U32" s="16">
        <f>IF(ISERR(O32/F32*100),"-",O32/F32*100)</f>
        <v>97.594311061270048</v>
      </c>
      <c r="V32" s="16"/>
    </row>
    <row r="33" spans="1:22" s="8" customFormat="1" ht="12" customHeight="1" x14ac:dyDescent="0.15">
      <c r="A33" s="17"/>
      <c r="B33" s="17"/>
      <c r="C33" s="64" t="s">
        <v>38</v>
      </c>
      <c r="D33" s="64"/>
      <c r="E33" s="13">
        <v>20</v>
      </c>
      <c r="F33" s="14">
        <f>IF(ISERR(G33+H33),"-",G33+H33)</f>
        <v>79636.245999999999</v>
      </c>
      <c r="G33" s="15">
        <v>65869.918000000005</v>
      </c>
      <c r="H33" s="15">
        <v>13766.328</v>
      </c>
      <c r="I33" s="14">
        <f>IF(ISERR(J33+K33),"-",J33+K33)</f>
        <v>13113.306</v>
      </c>
      <c r="J33" s="15">
        <v>9812.42</v>
      </c>
      <c r="K33" s="15">
        <v>3300.886</v>
      </c>
      <c r="L33" s="14">
        <f>IF(ISERR(M33+N33),"-",M33+N33)</f>
        <v>17645.927</v>
      </c>
      <c r="M33" s="14">
        <v>13683.99</v>
      </c>
      <c r="N33" s="14">
        <v>3961.9369999999999</v>
      </c>
      <c r="O33" s="14">
        <f>IF(ISERR(P33+Q33),"-",P33+Q33)</f>
        <v>75103.625</v>
      </c>
      <c r="P33" s="14">
        <f t="shared" si="3"/>
        <v>61998.348000000005</v>
      </c>
      <c r="Q33" s="14">
        <f t="shared" si="3"/>
        <v>13105.277</v>
      </c>
      <c r="R33" s="16">
        <v>79.052965999517724</v>
      </c>
      <c r="S33" s="16">
        <v>75.912785545278552</v>
      </c>
      <c r="T33" s="16">
        <v>100.11680841420497</v>
      </c>
      <c r="U33" s="16">
        <f>IF(ISERR(O33/F33*100),"-",O33/F33*100)</f>
        <v>94.308344218033582</v>
      </c>
      <c r="V33" s="16"/>
    </row>
    <row r="34" spans="1:22" s="8" customFormat="1" ht="12" customHeight="1" x14ac:dyDescent="0.15">
      <c r="A34" s="17"/>
      <c r="B34" s="17"/>
      <c r="C34" s="64" t="s">
        <v>39</v>
      </c>
      <c r="D34" s="64"/>
      <c r="E34" s="13">
        <v>21</v>
      </c>
      <c r="F34" s="14">
        <f>IF(ISERR(G34+H34),"-",G34+H34)</f>
        <v>15774.960999999999</v>
      </c>
      <c r="G34" s="15">
        <v>12760.391</v>
      </c>
      <c r="H34" s="15">
        <v>3014.57</v>
      </c>
      <c r="I34" s="14">
        <f>IF(ISERR(J34+K34),"-",J34+K34)</f>
        <v>2304.77</v>
      </c>
      <c r="J34" s="15">
        <v>1309.05</v>
      </c>
      <c r="K34" s="15">
        <v>995.72</v>
      </c>
      <c r="L34" s="14">
        <f>IF(ISERR(M34+N34),"-",M34+N34)</f>
        <v>4440.5200000000004</v>
      </c>
      <c r="M34" s="14">
        <v>3264.81</v>
      </c>
      <c r="N34" s="14">
        <v>1175.71</v>
      </c>
      <c r="O34" s="14">
        <f>IF(ISERR(P34+Q34),"-",P34+Q34)</f>
        <v>13639.210999999999</v>
      </c>
      <c r="P34" s="14">
        <f t="shared" si="3"/>
        <v>10804.630999999999</v>
      </c>
      <c r="Q34" s="14">
        <f t="shared" si="3"/>
        <v>2834.58</v>
      </c>
      <c r="R34" s="16">
        <v>79.228944654520447</v>
      </c>
      <c r="S34" s="16">
        <v>123.93301702483954</v>
      </c>
      <c r="T34" s="16">
        <v>137.53363920540485</v>
      </c>
      <c r="U34" s="16">
        <f>IF(ISERR(O34/F34*100),"-",O34/F34*100)</f>
        <v>86.461139270011515</v>
      </c>
      <c r="V34" s="16"/>
    </row>
    <row r="35" spans="1:22" s="8" customFormat="1" ht="12" customHeight="1" x14ac:dyDescent="0.15">
      <c r="A35" s="17"/>
      <c r="B35" s="17"/>
      <c r="C35" s="64" t="s">
        <v>40</v>
      </c>
      <c r="D35" s="64"/>
      <c r="E35" s="13">
        <v>22</v>
      </c>
      <c r="F35" s="14">
        <f>IF(ISERR(G35+H35),"-",G35+H35)</f>
        <v>10289.025</v>
      </c>
      <c r="G35" s="15">
        <v>4673.07</v>
      </c>
      <c r="H35" s="15">
        <v>5615.9549999999999</v>
      </c>
      <c r="I35" s="14">
        <f>IF(ISERR(J35+K35),"-",J35+K35)</f>
        <v>3069.0249999999996</v>
      </c>
      <c r="J35" s="15">
        <v>894.45</v>
      </c>
      <c r="K35" s="15">
        <v>2174.5749999999998</v>
      </c>
      <c r="L35" s="14">
        <f>IF(ISERR(M35+N35),"-",M35+N35)</f>
        <v>2684.1639999999998</v>
      </c>
      <c r="M35" s="14">
        <v>851.77</v>
      </c>
      <c r="N35" s="14">
        <v>1832.394</v>
      </c>
      <c r="O35" s="14">
        <f>IF(ISERR(P35+Q35),"-",P35+Q35)</f>
        <v>10673.885999999999</v>
      </c>
      <c r="P35" s="14">
        <f t="shared" si="3"/>
        <v>4715.75</v>
      </c>
      <c r="Q35" s="14">
        <f t="shared" si="3"/>
        <v>5958.1359999999995</v>
      </c>
      <c r="R35" s="16">
        <v>91.340029761904759</v>
      </c>
      <c r="S35" s="16">
        <v>75.716897038081811</v>
      </c>
      <c r="T35" s="16">
        <v>120.62251101819413</v>
      </c>
      <c r="U35" s="16">
        <f>IF(ISERR(O35/F35*100),"-",O35/F35*100)</f>
        <v>103.74050019316698</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4" t="s">
        <v>41</v>
      </c>
      <c r="D37" s="64"/>
      <c r="E37" s="13">
        <v>23</v>
      </c>
      <c r="F37" s="14">
        <f>IF(ISERR(G37+H37),"-",G37+H37)</f>
        <v>6597.5219999999999</v>
      </c>
      <c r="G37" s="15">
        <v>2303.9319999999998</v>
      </c>
      <c r="H37" s="15">
        <v>4293.59</v>
      </c>
      <c r="I37" s="14">
        <f>IF(ISERR(J37+K37),"-",J37+K37)</f>
        <v>1385.4699999999998</v>
      </c>
      <c r="J37" s="15">
        <v>304.39</v>
      </c>
      <c r="K37" s="15">
        <v>1081.08</v>
      </c>
      <c r="L37" s="14">
        <f>IF(ISERR(M37+N37),"-",M37+N37)</f>
        <v>1343.28</v>
      </c>
      <c r="M37" s="14">
        <v>413.83</v>
      </c>
      <c r="N37" s="14">
        <v>929.45</v>
      </c>
      <c r="O37" s="14">
        <f>IF(ISERR(P37+Q37),"-",P37+Q37)</f>
        <v>6639.7119999999995</v>
      </c>
      <c r="P37" s="14">
        <f t="shared" ref="P37:Q41" si="4">IF(ISERR(G37+J37-M37),"-",G37+J37-M37)</f>
        <v>2194.4919999999997</v>
      </c>
      <c r="Q37" s="14">
        <f t="shared" si="4"/>
        <v>4445.22</v>
      </c>
      <c r="R37" s="16">
        <v>99.674100719424459</v>
      </c>
      <c r="S37" s="16">
        <v>91.691467576791808</v>
      </c>
      <c r="T37" s="16">
        <v>97.22817396397717</v>
      </c>
      <c r="U37" s="16">
        <f>IF(ISERR(O37/F37*100),"-",O37/F37*100)</f>
        <v>100.63948252086161</v>
      </c>
      <c r="V37" s="16"/>
    </row>
    <row r="38" spans="1:22" s="8" customFormat="1" ht="12" customHeight="1" x14ac:dyDescent="0.15">
      <c r="A38" s="17"/>
      <c r="B38" s="17"/>
      <c r="C38" s="64" t="s">
        <v>42</v>
      </c>
      <c r="D38" s="64"/>
      <c r="E38" s="13">
        <v>24</v>
      </c>
      <c r="F38" s="14">
        <f>IF(ISERR(G38+H38),"-",G38+H38)</f>
        <v>6166.1939999999995</v>
      </c>
      <c r="G38" s="15">
        <v>4794.4639999999999</v>
      </c>
      <c r="H38" s="15">
        <v>1371.73</v>
      </c>
      <c r="I38" s="14">
        <f>IF(ISERR(J38+K38),"-",J38+K38)</f>
        <v>458.18</v>
      </c>
      <c r="J38" s="15">
        <v>207.88</v>
      </c>
      <c r="K38" s="15">
        <v>250.3</v>
      </c>
      <c r="L38" s="14">
        <f>IF(ISERR(M38+N38),"-",M38+N38)</f>
        <v>781.56</v>
      </c>
      <c r="M38" s="14">
        <v>556.76</v>
      </c>
      <c r="N38" s="14">
        <v>224.8</v>
      </c>
      <c r="O38" s="14">
        <f>IF(ISERR(P38+Q38),"-",P38+Q38)</f>
        <v>5842.8140000000003</v>
      </c>
      <c r="P38" s="14">
        <f t="shared" si="4"/>
        <v>4445.5839999999998</v>
      </c>
      <c r="Q38" s="14">
        <f t="shared" si="4"/>
        <v>1397.23</v>
      </c>
      <c r="R38" s="16">
        <v>53.52570093457944</v>
      </c>
      <c r="S38" s="16">
        <v>150.58959537572255</v>
      </c>
      <c r="T38" s="16">
        <v>158.38476551911089</v>
      </c>
      <c r="U38" s="16">
        <f>IF(ISERR(O38/F38*100),"-",O38/F38*100)</f>
        <v>94.75559802367556</v>
      </c>
      <c r="V38" s="16"/>
    </row>
    <row r="39" spans="1:22" s="8" customFormat="1" ht="12" customHeight="1" x14ac:dyDescent="0.15">
      <c r="A39" s="17"/>
      <c r="B39" s="17"/>
      <c r="C39" s="64" t="s">
        <v>43</v>
      </c>
      <c r="D39" s="64"/>
      <c r="E39" s="13">
        <v>25</v>
      </c>
      <c r="F39" s="14">
        <f>IF(ISERR(G39+H39),"-",G39+H39)</f>
        <v>3784.7709999999997</v>
      </c>
      <c r="G39" s="15">
        <v>1753.451</v>
      </c>
      <c r="H39" s="15">
        <v>2031.32</v>
      </c>
      <c r="I39" s="14">
        <f>IF(ISERR(J39+K39),"-",J39+K39)</f>
        <v>1433.26</v>
      </c>
      <c r="J39" s="15">
        <v>246.41</v>
      </c>
      <c r="K39" s="15">
        <v>1186.8499999999999</v>
      </c>
      <c r="L39" s="14">
        <f>IF(ISERR(M39+N39),"-",M39+N39)</f>
        <v>1023.19</v>
      </c>
      <c r="M39" s="14">
        <v>290.10000000000002</v>
      </c>
      <c r="N39" s="14">
        <v>733.09</v>
      </c>
      <c r="O39" s="14">
        <f>IF(ISERR(P39+Q39),"-",P39+Q39)</f>
        <v>4194.8410000000003</v>
      </c>
      <c r="P39" s="14">
        <f t="shared" si="4"/>
        <v>1709.761</v>
      </c>
      <c r="Q39" s="14">
        <f t="shared" si="4"/>
        <v>2485.08</v>
      </c>
      <c r="R39" s="16">
        <v>113.03312302839117</v>
      </c>
      <c r="S39" s="16">
        <v>79.687694704049846</v>
      </c>
      <c r="T39" s="16">
        <v>91.690513661202189</v>
      </c>
      <c r="U39" s="16">
        <f>IF(ISERR(O39/F39*100),"-",O39/F39*100)</f>
        <v>110.83473742532905</v>
      </c>
      <c r="V39" s="16"/>
    </row>
    <row r="40" spans="1:22" s="8" customFormat="1" ht="12" customHeight="1" x14ac:dyDescent="0.15">
      <c r="A40" s="17"/>
      <c r="B40" s="17"/>
      <c r="C40" s="64" t="s">
        <v>44</v>
      </c>
      <c r="D40" s="64"/>
      <c r="E40" s="13">
        <v>26</v>
      </c>
      <c r="F40" s="14">
        <f>IF(ISERR(G40+H40),"-",G40+H40)</f>
        <v>132936.18099999998</v>
      </c>
      <c r="G40" s="15">
        <v>41507.593999999997</v>
      </c>
      <c r="H40" s="15">
        <v>91428.587</v>
      </c>
      <c r="I40" s="14">
        <f>IF(ISERR(J40+K40),"-",J40+K40)</f>
        <v>45230.02</v>
      </c>
      <c r="J40" s="15">
        <v>10829.42</v>
      </c>
      <c r="K40" s="15">
        <v>34400.6</v>
      </c>
      <c r="L40" s="14">
        <f>IF(ISERR(M40+N40),"-",M40+N40)</f>
        <v>44230.149999999994</v>
      </c>
      <c r="M40" s="14">
        <v>10207.549999999999</v>
      </c>
      <c r="N40" s="14">
        <v>34022.6</v>
      </c>
      <c r="O40" s="14">
        <f>IF(ISERR(P40+Q40),"-",P40+Q40)</f>
        <v>133936.05099999998</v>
      </c>
      <c r="P40" s="14">
        <f t="shared" si="4"/>
        <v>42129.463999999993</v>
      </c>
      <c r="Q40" s="14">
        <f t="shared" si="4"/>
        <v>91806.587</v>
      </c>
      <c r="R40" s="16">
        <v>95.95642396469789</v>
      </c>
      <c r="S40" s="16">
        <v>94.3858432385139</v>
      </c>
      <c r="T40" s="16">
        <v>99.234676851721517</v>
      </c>
      <c r="U40" s="16">
        <f>IF(ISERR(O40/F40*100),"-",O40/F40*100)</f>
        <v>100.75214286470286</v>
      </c>
      <c r="V40" s="16"/>
    </row>
    <row r="41" spans="1:22" s="8" customFormat="1" ht="12" customHeight="1" x14ac:dyDescent="0.15">
      <c r="A41" s="17"/>
      <c r="B41" s="17"/>
      <c r="C41" s="64" t="s">
        <v>45</v>
      </c>
      <c r="D41" s="64"/>
      <c r="E41" s="13">
        <v>27</v>
      </c>
      <c r="F41" s="14">
        <f>IF(ISERR(G41+H41),"-",G41+H41)</f>
        <v>36801.576000000001</v>
      </c>
      <c r="G41" s="15">
        <v>17569.518</v>
      </c>
      <c r="H41" s="15">
        <v>19232.058000000001</v>
      </c>
      <c r="I41" s="14">
        <f>IF(ISERR(J41+K41),"-",J41+K41)</f>
        <v>8390.7729999999992</v>
      </c>
      <c r="J41" s="15">
        <v>3257.85</v>
      </c>
      <c r="K41" s="15">
        <v>5132.9229999999998</v>
      </c>
      <c r="L41" s="14">
        <f>IF(ISERR(M41+N41),"-",M41+N41)</f>
        <v>9928.7520000000004</v>
      </c>
      <c r="M41" s="14">
        <v>4380.68</v>
      </c>
      <c r="N41" s="14">
        <v>5548.0720000000001</v>
      </c>
      <c r="O41" s="14">
        <f>IF(ISERR(P41+Q41),"-",P41+Q41)</f>
        <v>35263.596999999994</v>
      </c>
      <c r="P41" s="14">
        <f t="shared" si="4"/>
        <v>16446.687999999998</v>
      </c>
      <c r="Q41" s="14">
        <f t="shared" si="4"/>
        <v>18816.909</v>
      </c>
      <c r="R41" s="16">
        <v>106.92969287625843</v>
      </c>
      <c r="S41" s="16">
        <v>113.35485786048636</v>
      </c>
      <c r="T41" s="16">
        <v>98.096130521864922</v>
      </c>
      <c r="U41" s="16">
        <f>IF(ISERR(O41/F41*100),"-",O41/F41*100)</f>
        <v>95.820888214135152</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4" t="s">
        <v>46</v>
      </c>
      <c r="D43" s="64"/>
      <c r="E43" s="13">
        <v>28</v>
      </c>
      <c r="F43" s="14">
        <f>IF(ISERR(G43+H43),"-",G43+H43)</f>
        <v>47097.606</v>
      </c>
      <c r="G43" s="15">
        <v>1505.4259999999999</v>
      </c>
      <c r="H43" s="15">
        <v>45592.18</v>
      </c>
      <c r="I43" s="14">
        <f>IF(ISERR(J43+K43),"-",J43+K43)</f>
        <v>14498.89</v>
      </c>
      <c r="J43" s="15">
        <v>566.55999999999995</v>
      </c>
      <c r="K43" s="15">
        <v>13932.33</v>
      </c>
      <c r="L43" s="14">
        <f>IF(ISERR(M43+N43),"-",M43+N43)</f>
        <v>14220.41</v>
      </c>
      <c r="M43" s="14">
        <v>665.41</v>
      </c>
      <c r="N43" s="14">
        <v>13555</v>
      </c>
      <c r="O43" s="14">
        <f>IF(ISERR(P43+Q43),"-",P43+Q43)</f>
        <v>47376.086000000003</v>
      </c>
      <c r="P43" s="14">
        <f t="shared" ref="P43:Q47" si="5">IF(ISERR(G43+J43-M43),"-",G43+J43-M43)</f>
        <v>1406.576</v>
      </c>
      <c r="Q43" s="14">
        <f t="shared" si="5"/>
        <v>45969.51</v>
      </c>
      <c r="R43" s="16">
        <v>92.220391807658061</v>
      </c>
      <c r="S43" s="16">
        <v>101.05464752700398</v>
      </c>
      <c r="T43" s="16">
        <v>84.00313131671335</v>
      </c>
      <c r="U43" s="16">
        <f>IF(ISERR(O43/F43*100),"-",O43/F43*100)</f>
        <v>100.59128270766035</v>
      </c>
      <c r="V43" s="16"/>
    </row>
    <row r="44" spans="1:22" s="8" customFormat="1" ht="12" customHeight="1" x14ac:dyDescent="0.15">
      <c r="A44" s="17"/>
      <c r="B44" s="17"/>
      <c r="C44" s="64" t="s">
        <v>47</v>
      </c>
      <c r="D44" s="64"/>
      <c r="E44" s="13">
        <v>29</v>
      </c>
      <c r="F44" s="14">
        <f>IF(ISERR(G44+H44),"-",G44+H44)</f>
        <v>34190.449000000001</v>
      </c>
      <c r="G44" s="15">
        <f>SUBTOTAL(9,G45:G47)</f>
        <v>14160.51</v>
      </c>
      <c r="H44" s="15">
        <f>SUBTOTAL(9,H45:H47)</f>
        <v>20029.938999999998</v>
      </c>
      <c r="I44" s="14">
        <f>IF(ISERR(J44+K44),"-",J44+K44)</f>
        <v>9407.84</v>
      </c>
      <c r="J44" s="15">
        <f>SUBTOTAL(9,J45:J47)</f>
        <v>4133.62</v>
      </c>
      <c r="K44" s="15">
        <f>SUBTOTAL(9,K45:K47)</f>
        <v>5274.22</v>
      </c>
      <c r="L44" s="14">
        <f>IF(ISERR(M44+N44),"-",M44+N44)</f>
        <v>8512.380000000001</v>
      </c>
      <c r="M44" s="15">
        <f>SUBTOTAL(9,M45:M47)</f>
        <v>3263.92</v>
      </c>
      <c r="N44" s="15">
        <f>SUBTOTAL(9,N45:N47)</f>
        <v>5248.46</v>
      </c>
      <c r="O44" s="14">
        <f>IF(ISERR(P44+Q44),"-",P44+Q44)</f>
        <v>35085.909</v>
      </c>
      <c r="P44" s="14">
        <f t="shared" si="5"/>
        <v>15030.210000000001</v>
      </c>
      <c r="Q44" s="14">
        <f t="shared" si="5"/>
        <v>20055.699000000001</v>
      </c>
      <c r="R44" s="16">
        <v>87.246962811833441</v>
      </c>
      <c r="S44" s="16">
        <v>81.583093732029909</v>
      </c>
      <c r="T44" s="16">
        <v>88.009604675663468</v>
      </c>
      <c r="U44" s="16">
        <f>IF(ISERR(O44/F44*100),"-",O44/F44*100)</f>
        <v>102.61903550901013</v>
      </c>
      <c r="V44" s="16"/>
    </row>
    <row r="45" spans="1:22" s="8" customFormat="1" ht="12" customHeight="1" x14ac:dyDescent="0.15">
      <c r="A45" s="17"/>
      <c r="B45" s="17"/>
      <c r="C45" s="17"/>
      <c r="D45" s="17" t="s">
        <v>48</v>
      </c>
      <c r="E45" s="13">
        <v>30</v>
      </c>
      <c r="F45" s="14">
        <f>IF(ISERR(G45+H45),"-",G45+H45)</f>
        <v>9157.61</v>
      </c>
      <c r="G45" s="15">
        <v>6631.21</v>
      </c>
      <c r="H45" s="15">
        <v>2526.4</v>
      </c>
      <c r="I45" s="14">
        <f>IF(ISERR(J45+K45),"-",J45+K45)</f>
        <v>3240.56</v>
      </c>
      <c r="J45" s="15">
        <v>2589.96</v>
      </c>
      <c r="K45" s="15">
        <v>650.6</v>
      </c>
      <c r="L45" s="14">
        <f>IF(ISERR(M45+N45),"-",M45+N45)</f>
        <v>2615.17</v>
      </c>
      <c r="M45" s="14">
        <v>1778.87</v>
      </c>
      <c r="N45" s="14">
        <v>836.3</v>
      </c>
      <c r="O45" s="14">
        <f>IF(ISERR(P45+Q45),"-",P45+Q45)</f>
        <v>9783</v>
      </c>
      <c r="P45" s="14">
        <f t="shared" si="5"/>
        <v>7442.3</v>
      </c>
      <c r="Q45" s="14">
        <f t="shared" si="5"/>
        <v>2340.6999999999998</v>
      </c>
      <c r="R45" s="16">
        <v>94.44943165257942</v>
      </c>
      <c r="S45" s="16">
        <v>84.605952766095115</v>
      </c>
      <c r="T45" s="16">
        <v>83.34469245186574</v>
      </c>
      <c r="U45" s="16">
        <f>IF(ISERR(O45/F45*100),"-",O45/F45*100)</f>
        <v>106.82918359703022</v>
      </c>
      <c r="V45" s="16"/>
    </row>
    <row r="46" spans="1:22" s="8" customFormat="1" ht="12" customHeight="1" x14ac:dyDescent="0.15">
      <c r="A46" s="17"/>
      <c r="B46" s="17"/>
      <c r="C46" s="17"/>
      <c r="D46" s="17" t="s">
        <v>49</v>
      </c>
      <c r="E46" s="13">
        <v>31</v>
      </c>
      <c r="F46" s="14">
        <f>IF(ISERR(G46+H46),"-",G46+H46)</f>
        <v>3385.2999999999997</v>
      </c>
      <c r="G46" s="15">
        <v>714.1</v>
      </c>
      <c r="H46" s="15">
        <v>2671.2</v>
      </c>
      <c r="I46" s="14">
        <f>IF(ISERR(J46+K46),"-",J46+K46)</f>
        <v>1213.21</v>
      </c>
      <c r="J46" s="15">
        <v>325.41000000000003</v>
      </c>
      <c r="K46" s="15">
        <v>887.8</v>
      </c>
      <c r="L46" s="14">
        <f>IF(ISERR(M46+N46),"-",M46+N46)</f>
        <v>1090.75</v>
      </c>
      <c r="M46" s="14">
        <v>174.65</v>
      </c>
      <c r="N46" s="14">
        <v>916.1</v>
      </c>
      <c r="O46" s="14">
        <f>IF(ISERR(P46+Q46),"-",P46+Q46)</f>
        <v>3507.76</v>
      </c>
      <c r="P46" s="14">
        <f t="shared" si="5"/>
        <v>864.86</v>
      </c>
      <c r="Q46" s="14">
        <f t="shared" si="5"/>
        <v>2642.9</v>
      </c>
      <c r="R46" s="16">
        <v>80.132760898282697</v>
      </c>
      <c r="S46" s="16">
        <v>91.505872483221481</v>
      </c>
      <c r="T46" s="16">
        <v>73.093561158574701</v>
      </c>
      <c r="U46" s="16">
        <f>IF(ISERR(O46/F46*100),"-",O46/F46*100)</f>
        <v>103.61740466132989</v>
      </c>
      <c r="V46" s="16"/>
    </row>
    <row r="47" spans="1:22" s="8" customFormat="1" ht="12" customHeight="1" x14ac:dyDescent="0.15">
      <c r="A47" s="17"/>
      <c r="B47" s="17"/>
      <c r="C47" s="17"/>
      <c r="D47" s="17" t="s">
        <v>50</v>
      </c>
      <c r="E47" s="13">
        <v>32</v>
      </c>
      <c r="F47" s="14">
        <f>IF(ISERR(G47+H47),"-",G47+H47)</f>
        <v>21647.539000000001</v>
      </c>
      <c r="G47" s="15">
        <v>6815.2</v>
      </c>
      <c r="H47" s="15">
        <v>14832.339</v>
      </c>
      <c r="I47" s="14">
        <f>IF(ISERR(J47+K47),"-",J47+K47)</f>
        <v>4954.07</v>
      </c>
      <c r="J47" s="15">
        <v>1218.25</v>
      </c>
      <c r="K47" s="15">
        <v>3735.82</v>
      </c>
      <c r="L47" s="14">
        <f>IF(ISERR(M47+N47),"-",M47+N47)</f>
        <v>4806.46</v>
      </c>
      <c r="M47" s="14">
        <v>1310.4000000000001</v>
      </c>
      <c r="N47" s="14">
        <v>3496.06</v>
      </c>
      <c r="O47" s="14">
        <f>IF(ISERR(P47+Q47),"-",P47+Q47)</f>
        <v>21795.148999999998</v>
      </c>
      <c r="P47" s="14">
        <f t="shared" si="5"/>
        <v>6723.0499999999993</v>
      </c>
      <c r="Q47" s="14">
        <f t="shared" si="5"/>
        <v>15072.099</v>
      </c>
      <c r="R47" s="16">
        <v>84.859027064063042</v>
      </c>
      <c r="S47" s="16">
        <v>78.141115265810441</v>
      </c>
      <c r="T47" s="16">
        <v>93.425131810193321</v>
      </c>
      <c r="U47" s="16">
        <f>IF(ISERR(O47/F47*100),"-",O47/F47*100)</f>
        <v>100.68187889625698</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4" t="s">
        <v>51</v>
      </c>
      <c r="D49" s="64"/>
      <c r="E49" s="13">
        <v>33</v>
      </c>
      <c r="F49" s="14">
        <f>IF(ISERR(G49+H49),"-",G49+H49)</f>
        <v>16810.635000000002</v>
      </c>
      <c r="G49" s="15">
        <v>2544.0100000000002</v>
      </c>
      <c r="H49" s="15">
        <v>14266.625</v>
      </c>
      <c r="I49" s="14">
        <f>IF(ISERR(J49+K49),"-",J49+K49)</f>
        <v>2554.527</v>
      </c>
      <c r="J49" s="15">
        <v>928.51</v>
      </c>
      <c r="K49" s="15">
        <v>1626.0170000000001</v>
      </c>
      <c r="L49" s="14">
        <f>IF(ISERR(M49+N49),"-",M49+N49)</f>
        <v>3296.5839999999998</v>
      </c>
      <c r="M49" s="14">
        <v>919.23</v>
      </c>
      <c r="N49" s="14">
        <v>2377.3539999999998</v>
      </c>
      <c r="O49" s="14">
        <f>IF(ISERR(P49+Q49),"-",P49+Q49)</f>
        <v>16068.578000000001</v>
      </c>
      <c r="P49" s="14">
        <f t="shared" ref="P49:Q53" si="6">IF(ISERR(G49+J49-M49),"-",G49+J49-M49)</f>
        <v>2553.2900000000004</v>
      </c>
      <c r="Q49" s="14">
        <f t="shared" si="6"/>
        <v>13515.288</v>
      </c>
      <c r="R49" s="16">
        <v>85.722382550335581</v>
      </c>
      <c r="S49" s="16">
        <v>102.09303189842055</v>
      </c>
      <c r="T49" s="16">
        <v>134.56643497194537</v>
      </c>
      <c r="U49" s="16">
        <f>IF(ISERR(O49/F49*100),"-",O49/F49*100)</f>
        <v>95.585788401211488</v>
      </c>
      <c r="V49" s="16"/>
    </row>
    <row r="50" spans="1:22" s="8" customFormat="1" ht="12" customHeight="1" x14ac:dyDescent="0.15">
      <c r="A50" s="17"/>
      <c r="B50" s="17"/>
      <c r="C50" s="64" t="s">
        <v>52</v>
      </c>
      <c r="D50" s="64"/>
      <c r="E50" s="13">
        <v>34</v>
      </c>
      <c r="F50" s="14">
        <f>IF(ISERR(G50+H50),"-",G50+H50)</f>
        <v>29534.262000000002</v>
      </c>
      <c r="G50" s="15">
        <v>8146.3829999999998</v>
      </c>
      <c r="H50" s="15">
        <v>21387.879000000001</v>
      </c>
      <c r="I50" s="14">
        <f>IF(ISERR(J50+K50),"-",J50+K50)</f>
        <v>5699.01</v>
      </c>
      <c r="J50" s="15">
        <v>1275.71</v>
      </c>
      <c r="K50" s="15">
        <v>4423.3</v>
      </c>
      <c r="L50" s="14">
        <f>IF(ISERR(M50+N50),"-",M50+N50)</f>
        <v>5469.1900000000005</v>
      </c>
      <c r="M50" s="14">
        <v>2165.59</v>
      </c>
      <c r="N50" s="14">
        <v>3303.6</v>
      </c>
      <c r="O50" s="14">
        <f>IF(ISERR(P50+Q50),"-",P50+Q50)</f>
        <v>29764.082000000002</v>
      </c>
      <c r="P50" s="14">
        <f t="shared" si="6"/>
        <v>7256.5030000000006</v>
      </c>
      <c r="Q50" s="14">
        <f t="shared" si="6"/>
        <v>22507.579000000002</v>
      </c>
      <c r="R50" s="16">
        <v>103.2429347826087</v>
      </c>
      <c r="S50" s="16">
        <v>92.981808908534518</v>
      </c>
      <c r="T50" s="16">
        <v>99.902936931493969</v>
      </c>
      <c r="U50" s="16">
        <f>IF(ISERR(O50/F50*100),"-",O50/F50*100)</f>
        <v>100.778147088964</v>
      </c>
      <c r="V50" s="16"/>
    </row>
    <row r="51" spans="1:22" s="8" customFormat="1" ht="12" customHeight="1" x14ac:dyDescent="0.15">
      <c r="A51" s="17"/>
      <c r="B51" s="17"/>
      <c r="C51" s="64" t="s">
        <v>53</v>
      </c>
      <c r="D51" s="64"/>
      <c r="E51" s="13">
        <v>35</v>
      </c>
      <c r="F51" s="14">
        <f>IF(ISERR(G51+H51),"-",G51+H51)</f>
        <v>2693.6</v>
      </c>
      <c r="G51" s="15">
        <v>995</v>
      </c>
      <c r="H51" s="15">
        <v>1698.6</v>
      </c>
      <c r="I51" s="14">
        <f>IF(ISERR(J51+K51),"-",J51+K51)</f>
        <v>114.57000000000001</v>
      </c>
      <c r="J51" s="15">
        <v>69.040000000000006</v>
      </c>
      <c r="K51" s="15">
        <v>45.53</v>
      </c>
      <c r="L51" s="14">
        <f>IF(ISERR(M51+N51),"-",M51+N51)</f>
        <v>292.95999999999998</v>
      </c>
      <c r="M51" s="14">
        <v>154.04</v>
      </c>
      <c r="N51" s="14">
        <v>138.91999999999999</v>
      </c>
      <c r="O51" s="14">
        <f>IF(ISERR(P51+Q51),"-",P51+Q51)</f>
        <v>2515.21</v>
      </c>
      <c r="P51" s="14">
        <f t="shared" si="6"/>
        <v>910</v>
      </c>
      <c r="Q51" s="14">
        <f t="shared" si="6"/>
        <v>1605.2099999999998</v>
      </c>
      <c r="R51" s="16">
        <v>17.545176110260336</v>
      </c>
      <c r="S51" s="16">
        <v>151.01030927835049</v>
      </c>
      <c r="T51" s="16">
        <v>122.03833090732654</v>
      </c>
      <c r="U51" s="16">
        <f>IF(ISERR(O51/F51*100),"-",O51/F51*100)</f>
        <v>93.377264627264637</v>
      </c>
      <c r="V51" s="16"/>
    </row>
    <row r="52" spans="1:22" s="8" customFormat="1" ht="12" customHeight="1" x14ac:dyDescent="0.15">
      <c r="A52" s="17"/>
      <c r="B52" s="17"/>
      <c r="C52" s="64" t="s">
        <v>54</v>
      </c>
      <c r="D52" s="64"/>
      <c r="E52" s="13">
        <v>36</v>
      </c>
      <c r="F52" s="14">
        <f>IF(ISERR(G52+H52),"-",G52+H52)</f>
        <v>23300.45</v>
      </c>
      <c r="G52" s="15">
        <v>10943.92</v>
      </c>
      <c r="H52" s="15">
        <v>12356.53</v>
      </c>
      <c r="I52" s="14">
        <f>IF(ISERR(J52+K52),"-",J52+K52)</f>
        <v>4833.08</v>
      </c>
      <c r="J52" s="15">
        <v>1926.08</v>
      </c>
      <c r="K52" s="15">
        <v>2907</v>
      </c>
      <c r="L52" s="14">
        <f>IF(ISERR(M52+N52),"-",M52+N52)</f>
        <v>5240.3</v>
      </c>
      <c r="M52" s="14">
        <v>2477.3000000000002</v>
      </c>
      <c r="N52" s="14">
        <v>2763</v>
      </c>
      <c r="O52" s="14">
        <f>IF(ISERR(P52+Q52),"-",P52+Q52)</f>
        <v>22893.230000000003</v>
      </c>
      <c r="P52" s="14">
        <f t="shared" si="6"/>
        <v>10392.700000000001</v>
      </c>
      <c r="Q52" s="14">
        <f t="shared" si="6"/>
        <v>12500.53</v>
      </c>
      <c r="R52" s="16">
        <v>70.607450693937182</v>
      </c>
      <c r="S52" s="16">
        <v>92.388928067700988</v>
      </c>
      <c r="T52" s="16">
        <v>109.7417669335123</v>
      </c>
      <c r="U52" s="16">
        <f>IF(ISERR(O52/F52*100),"-",O52/F52*100)</f>
        <v>98.252308431811414</v>
      </c>
      <c r="V52" s="16"/>
    </row>
    <row r="53" spans="1:22" s="8" customFormat="1" ht="12" customHeight="1" x14ac:dyDescent="0.15">
      <c r="A53" s="17"/>
      <c r="B53" s="17"/>
      <c r="C53" s="64" t="s">
        <v>55</v>
      </c>
      <c r="D53" s="64"/>
      <c r="E53" s="13">
        <v>37</v>
      </c>
      <c r="F53" s="14">
        <f>IF(ISERR(G53+H53),"-",G53+H53)</f>
        <v>25296.89</v>
      </c>
      <c r="G53" s="15">
        <v>11152.25</v>
      </c>
      <c r="H53" s="15">
        <v>14144.64</v>
      </c>
      <c r="I53" s="14">
        <f>IF(ISERR(J53+K53),"-",J53+K53)</f>
        <v>4922.7000000000007</v>
      </c>
      <c r="J53" s="15">
        <v>2571.3000000000002</v>
      </c>
      <c r="K53" s="15">
        <v>2351.4</v>
      </c>
      <c r="L53" s="14">
        <f>IF(ISERR(M53+N53),"-",M53+N53)</f>
        <v>5100.0200000000004</v>
      </c>
      <c r="M53" s="14">
        <v>2264.3200000000002</v>
      </c>
      <c r="N53" s="14">
        <v>2835.7</v>
      </c>
      <c r="O53" s="14">
        <f>IF(ISERR(P53+Q53),"-",P53+Q53)</f>
        <v>25119.57</v>
      </c>
      <c r="P53" s="14">
        <f t="shared" si="6"/>
        <v>11459.23</v>
      </c>
      <c r="Q53" s="14">
        <f t="shared" si="6"/>
        <v>13660.34</v>
      </c>
      <c r="R53" s="16">
        <v>113.95138888888889</v>
      </c>
      <c r="S53" s="16">
        <v>110.3661545120104</v>
      </c>
      <c r="T53" s="16">
        <v>119.24789935912651</v>
      </c>
      <c r="U53" s="16">
        <f>IF(ISERR(O53/F53*100),"-",O53/F53*100)</f>
        <v>99.299044269868759</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4" t="s">
        <v>56</v>
      </c>
      <c r="B55" s="64"/>
      <c r="C55" s="64"/>
      <c r="D55" s="64"/>
      <c r="E55" s="13">
        <v>38</v>
      </c>
      <c r="F55" s="14">
        <f>IF(ISERR(G55+H55),"-",G55+H55)</f>
        <v>50791.49</v>
      </c>
      <c r="G55" s="15">
        <f>SUBTOTAL(9,G56:G62)</f>
        <v>24928.79</v>
      </c>
      <c r="H55" s="15">
        <f>SUBTOTAL(9,H56:H62)</f>
        <v>25862.699999999997</v>
      </c>
      <c r="I55" s="14">
        <f>IF(ISERR(J55+K55),"-",J55+K55)</f>
        <v>11818.331</v>
      </c>
      <c r="J55" s="15">
        <f>SUBTOTAL(9,J56:J62)</f>
        <v>4830.24</v>
      </c>
      <c r="K55" s="15">
        <f>SUBTOTAL(9,K56:K62)</f>
        <v>6988.0910000000003</v>
      </c>
      <c r="L55" s="14">
        <f>IF(ISERR(M55+N55),"-",M55+N55)</f>
        <v>12196.403</v>
      </c>
      <c r="M55" s="15">
        <f>SUBTOTAL(9,M56:M62)</f>
        <v>5213.29</v>
      </c>
      <c r="N55" s="15">
        <f>SUBTOTAL(9,N56:N62)</f>
        <v>6983.1130000000003</v>
      </c>
      <c r="O55" s="14">
        <f>IF(ISERR(P55+Q55),"-",P55+Q55)</f>
        <v>50413.417999999991</v>
      </c>
      <c r="P55" s="14">
        <f t="shared" ref="P55:Q59" si="7">IF(ISERR(G55+J55-M55),"-",G55+J55-M55)</f>
        <v>24545.739999999998</v>
      </c>
      <c r="Q55" s="14">
        <f t="shared" si="7"/>
        <v>25867.677999999996</v>
      </c>
      <c r="R55" s="16">
        <v>93.506851807896197</v>
      </c>
      <c r="S55" s="16">
        <v>88.366925083321263</v>
      </c>
      <c r="T55" s="16">
        <v>100.10607227958698</v>
      </c>
      <c r="U55" s="16">
        <f>IF(ISERR(O55/F55*100),"-",O55/F55*100)</f>
        <v>99.255639084421404</v>
      </c>
      <c r="V55" s="16"/>
    </row>
    <row r="56" spans="1:22" s="8" customFormat="1" ht="12" customHeight="1" x14ac:dyDescent="0.15">
      <c r="A56" s="17"/>
      <c r="B56" s="17"/>
      <c r="C56" s="64" t="s">
        <v>31</v>
      </c>
      <c r="D56" s="64"/>
      <c r="E56" s="13">
        <v>39</v>
      </c>
      <c r="F56" s="14">
        <f>IF(ISERR(G56+H56),"-",G56+H56)</f>
        <v>2528.0700000000002</v>
      </c>
      <c r="G56" s="15">
        <v>798.17</v>
      </c>
      <c r="H56" s="15">
        <v>1729.9</v>
      </c>
      <c r="I56" s="14">
        <f>IF(ISERR(J56+K56),"-",J56+K56)</f>
        <v>2353.0500000000002</v>
      </c>
      <c r="J56" s="15">
        <v>1431.15</v>
      </c>
      <c r="K56" s="15">
        <v>921.9</v>
      </c>
      <c r="L56" s="14">
        <f>IF(ISERR(M56+N56),"-",M56+N56)</f>
        <v>2365.92</v>
      </c>
      <c r="M56" s="14">
        <v>1455.32</v>
      </c>
      <c r="N56" s="14">
        <v>910.6</v>
      </c>
      <c r="O56" s="14">
        <f>IF(ISERR(P56+Q56),"-",P56+Q56)</f>
        <v>2515.2000000000007</v>
      </c>
      <c r="P56" s="14">
        <f t="shared" si="7"/>
        <v>774.00000000000023</v>
      </c>
      <c r="Q56" s="14">
        <f t="shared" si="7"/>
        <v>1741.2000000000003</v>
      </c>
      <c r="R56" s="16">
        <v>94.575964630225087</v>
      </c>
      <c r="S56" s="16">
        <v>93.256602286164764</v>
      </c>
      <c r="T56" s="16">
        <v>110.17082785808149</v>
      </c>
      <c r="U56" s="16">
        <f>IF(ISERR(O56/F56*100),"-",O56/F56*100)</f>
        <v>99.490915995205853</v>
      </c>
      <c r="V56" s="16"/>
    </row>
    <row r="57" spans="1:22" s="8" customFormat="1" ht="12" customHeight="1" x14ac:dyDescent="0.15">
      <c r="A57" s="17"/>
      <c r="B57" s="17"/>
      <c r="C57" s="64" t="s">
        <v>32</v>
      </c>
      <c r="D57" s="64"/>
      <c r="E57" s="13">
        <v>40</v>
      </c>
      <c r="F57" s="14">
        <f>IF(ISERR(G57+H57),"-",G57+H57)</f>
        <v>268.95</v>
      </c>
      <c r="G57" s="15">
        <v>191.65</v>
      </c>
      <c r="H57" s="15">
        <v>77.3</v>
      </c>
      <c r="I57" s="14">
        <f>IF(ISERR(J57+K57),"-",J57+K57)</f>
        <v>77.8</v>
      </c>
      <c r="J57" s="15">
        <v>25</v>
      </c>
      <c r="K57" s="15">
        <v>52.8</v>
      </c>
      <c r="L57" s="14">
        <f>IF(ISERR(M57+N57),"-",M57+N57)</f>
        <v>104.78</v>
      </c>
      <c r="M57" s="14">
        <v>50.08</v>
      </c>
      <c r="N57" s="14">
        <v>54.7</v>
      </c>
      <c r="O57" s="14">
        <f>IF(ISERR(P57+Q57),"-",P57+Q57)</f>
        <v>241.96999999999997</v>
      </c>
      <c r="P57" s="14">
        <f t="shared" si="7"/>
        <v>166.57</v>
      </c>
      <c r="Q57" s="14">
        <f t="shared" si="7"/>
        <v>75.399999999999991</v>
      </c>
      <c r="R57" s="16">
        <v>54.405594405594407</v>
      </c>
      <c r="S57" s="16">
        <v>47.627272727272725</v>
      </c>
      <c r="T57" s="16">
        <v>62.203084832904885</v>
      </c>
      <c r="U57" s="16">
        <f>IF(ISERR(O57/F57*100),"-",O57/F57*100)</f>
        <v>89.968395612567392</v>
      </c>
      <c r="V57" s="16"/>
    </row>
    <row r="58" spans="1:22" s="8" customFormat="1" ht="12" customHeight="1" x14ac:dyDescent="0.15">
      <c r="A58" s="17"/>
      <c r="B58" s="17"/>
      <c r="C58" s="64" t="s">
        <v>57</v>
      </c>
      <c r="D58" s="64"/>
      <c r="E58" s="13">
        <v>41</v>
      </c>
      <c r="F58" s="14">
        <f>IF(ISERR(G58+H58),"-",G58+H58)</f>
        <v>15832.246999999999</v>
      </c>
      <c r="G58" s="15">
        <v>8965</v>
      </c>
      <c r="H58" s="15">
        <v>6867.2470000000003</v>
      </c>
      <c r="I58" s="14">
        <f>IF(ISERR(J58+K58),"-",J58+K58)</f>
        <v>2100.0360000000001</v>
      </c>
      <c r="J58" s="15">
        <v>752</v>
      </c>
      <c r="K58" s="15">
        <v>1348.0360000000001</v>
      </c>
      <c r="L58" s="14">
        <f>IF(ISERR(M58+N58),"-",M58+N58)</f>
        <v>2225.895</v>
      </c>
      <c r="M58" s="14">
        <v>679</v>
      </c>
      <c r="N58" s="14">
        <v>1546.895</v>
      </c>
      <c r="O58" s="14">
        <f>IF(ISERR(P58+Q58),"-",P58+Q58)</f>
        <v>15706.387999999999</v>
      </c>
      <c r="P58" s="14">
        <f t="shared" si="7"/>
        <v>9038</v>
      </c>
      <c r="Q58" s="14">
        <f t="shared" si="7"/>
        <v>6668.387999999999</v>
      </c>
      <c r="R58" s="16">
        <v>108.02654320987655</v>
      </c>
      <c r="S58" s="16">
        <v>88.189183835182249</v>
      </c>
      <c r="T58" s="16">
        <v>97.054860038311801</v>
      </c>
      <c r="U58" s="16">
        <f>IF(ISERR(O58/F58*100),"-",O58/F58*100)</f>
        <v>99.205046510454267</v>
      </c>
      <c r="V58" s="16"/>
    </row>
    <row r="59" spans="1:22" s="8" customFormat="1" ht="12" customHeight="1" x14ac:dyDescent="0.15">
      <c r="A59" s="17"/>
      <c r="B59" s="17"/>
      <c r="C59" s="64" t="s">
        <v>58</v>
      </c>
      <c r="D59" s="64"/>
      <c r="E59" s="13">
        <v>42</v>
      </c>
      <c r="F59" s="14">
        <f>IF(ISERR(G59+H59),"-",G59+H59)</f>
        <v>4480.6499999999996</v>
      </c>
      <c r="G59" s="15">
        <v>2597.35</v>
      </c>
      <c r="H59" s="15">
        <v>1883.3</v>
      </c>
      <c r="I59" s="14">
        <f>IF(ISERR(J59+K59),"-",J59+K59)</f>
        <v>1173.71</v>
      </c>
      <c r="J59" s="15">
        <v>423.21</v>
      </c>
      <c r="K59" s="15">
        <v>750.5</v>
      </c>
      <c r="L59" s="14">
        <f>IF(ISERR(M59+N59),"-",M59+N59)</f>
        <v>1208.44</v>
      </c>
      <c r="M59" s="14">
        <v>644.44000000000005</v>
      </c>
      <c r="N59" s="14">
        <v>564</v>
      </c>
      <c r="O59" s="14">
        <f>IF(ISERR(P59+Q59),"-",P59+Q59)</f>
        <v>4445.92</v>
      </c>
      <c r="P59" s="14">
        <f t="shared" si="7"/>
        <v>2376.12</v>
      </c>
      <c r="Q59" s="14">
        <f t="shared" si="7"/>
        <v>2069.8000000000002</v>
      </c>
      <c r="R59" s="16">
        <v>97.403319502074694</v>
      </c>
      <c r="S59" s="16">
        <v>103.5509854327335</v>
      </c>
      <c r="T59" s="16">
        <v>152.46639231824417</v>
      </c>
      <c r="U59" s="16">
        <f>IF(ISERR(O59/F59*100),"-",O59/F59*100)</f>
        <v>99.224889245979938</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4" t="s">
        <v>59</v>
      </c>
      <c r="D61" s="64"/>
      <c r="E61" s="13">
        <v>43</v>
      </c>
      <c r="F61" s="14">
        <f>IF(ISERR(G61+H61),"-",G61+H61)</f>
        <v>3653.5299999999997</v>
      </c>
      <c r="G61" s="15">
        <v>2157.21</v>
      </c>
      <c r="H61" s="15">
        <v>1496.32</v>
      </c>
      <c r="I61" s="14">
        <f>IF(ISERR(J61+K61),"-",J61+K61)</f>
        <v>730.54</v>
      </c>
      <c r="J61" s="15">
        <v>428.04</v>
      </c>
      <c r="K61" s="15">
        <v>302.5</v>
      </c>
      <c r="L61" s="14">
        <f>IF(ISERR(M61+N61),"-",M61+N61)</f>
        <v>355.43</v>
      </c>
      <c r="M61" s="14">
        <v>160.13</v>
      </c>
      <c r="N61" s="14">
        <v>195.3</v>
      </c>
      <c r="O61" s="14">
        <f>IF(ISERR(P61+Q61),"-",P61+Q61)</f>
        <v>4028.64</v>
      </c>
      <c r="P61" s="14">
        <f>IF(ISERR(G61+J61-M61),"-",G61+J61-M61)</f>
        <v>2425.12</v>
      </c>
      <c r="Q61" s="14">
        <f>IF(ISERR(H61+K61-N61),"-",H61+K61-N61)</f>
        <v>1603.52</v>
      </c>
      <c r="R61" s="16">
        <v>125.09246575342466</v>
      </c>
      <c r="S61" s="16">
        <v>85.645783132530127</v>
      </c>
      <c r="T61" s="16">
        <v>87.846489315307451</v>
      </c>
      <c r="U61" s="16">
        <f>IF(ISERR(O61/F61*100),"-",O61/F61*100)</f>
        <v>110.2670567916508</v>
      </c>
      <c r="V61" s="16"/>
    </row>
    <row r="62" spans="1:22" s="8" customFormat="1" ht="12" customHeight="1" x14ac:dyDescent="0.15">
      <c r="A62" s="17"/>
      <c r="B62" s="17"/>
      <c r="C62" s="64" t="s">
        <v>60</v>
      </c>
      <c r="D62" s="64"/>
      <c r="E62" s="13">
        <v>44</v>
      </c>
      <c r="F62" s="14">
        <f>IF(ISERR(G62+H62),"-",G62+H62)</f>
        <v>24028.042999999998</v>
      </c>
      <c r="G62" s="15">
        <v>10219.41</v>
      </c>
      <c r="H62" s="15">
        <v>13808.633</v>
      </c>
      <c r="I62" s="14">
        <f>IF(ISERR(J62+K62),"-",J62+K62)</f>
        <v>5383.1949999999997</v>
      </c>
      <c r="J62" s="15">
        <v>1770.84</v>
      </c>
      <c r="K62" s="15">
        <v>3612.355</v>
      </c>
      <c r="L62" s="14">
        <f>IF(ISERR(M62+N62),"-",M62+N62)</f>
        <v>5935.9380000000001</v>
      </c>
      <c r="M62" s="14">
        <v>2224.3200000000002</v>
      </c>
      <c r="N62" s="14">
        <v>3711.6179999999999</v>
      </c>
      <c r="O62" s="14">
        <f>IF(ISERR(P62+Q62),"-",P62+Q62)</f>
        <v>23475.300000000003</v>
      </c>
      <c r="P62" s="14">
        <f>IF(ISERR(G62+J62-M62),"-",G62+J62-M62)</f>
        <v>9765.93</v>
      </c>
      <c r="Q62" s="14">
        <f>IF(ISERR(H62+K62-N62),"-",H62+K62-N62)</f>
        <v>13709.37</v>
      </c>
      <c r="R62" s="16">
        <v>85.787968127490046</v>
      </c>
      <c r="S62" s="16">
        <v>85.544574146130572</v>
      </c>
      <c r="T62" s="16">
        <v>97.801524809398842</v>
      </c>
      <c r="U62" s="16">
        <f>IF(ISERR(O62/F62*100),"-",O62/F62*100)</f>
        <v>97.699592097450477</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4" t="s">
        <v>61</v>
      </c>
      <c r="B64" s="64"/>
      <c r="C64" s="64"/>
      <c r="D64" s="64"/>
      <c r="E64" s="13">
        <v>45</v>
      </c>
      <c r="F64" s="14">
        <f>IF(ISERR(G64+H64),"-",G64+H64)</f>
        <v>73883.700000000012</v>
      </c>
      <c r="G64" s="15">
        <v>40267.26</v>
      </c>
      <c r="H64" s="15">
        <v>33616.44</v>
      </c>
      <c r="I64" s="14">
        <f>IF(ISERR(J64+K64),"-",J64+K64)</f>
        <v>26545.143</v>
      </c>
      <c r="J64" s="15">
        <v>13559.47</v>
      </c>
      <c r="K64" s="15">
        <v>12985.673000000001</v>
      </c>
      <c r="L64" s="14">
        <f>IF(ISERR(M64+N64),"-",M64+N64)</f>
        <v>27756.641000000003</v>
      </c>
      <c r="M64" s="14">
        <v>14757.28</v>
      </c>
      <c r="N64" s="14">
        <v>12999.361000000001</v>
      </c>
      <c r="O64" s="14">
        <f>IF(ISERR(P64+Q64),"-",P64+Q64)</f>
        <v>72672.202000000019</v>
      </c>
      <c r="P64" s="14">
        <f>IF(ISERR(G64+J64-M64),"-",G64+J64-M64)</f>
        <v>39069.450000000004</v>
      </c>
      <c r="Q64" s="14">
        <f>IF(ISERR(H64+K64-N64),"-",H64+K64-N64)</f>
        <v>33602.752000000008</v>
      </c>
      <c r="R64" s="16">
        <v>94.909160141585318</v>
      </c>
      <c r="S64" s="16">
        <v>94.007454446928136</v>
      </c>
      <c r="T64" s="16">
        <v>104.37959007799145</v>
      </c>
      <c r="U64" s="16">
        <f>IF(ISERR(O64/F64*100),"-",O64/F64*100)</f>
        <v>98.360263495195838</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F26C-1636-4771-98D9-6AEA02162086}">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126</v>
      </c>
      <c r="B3" s="72"/>
      <c r="C3" s="72"/>
      <c r="D3" s="72"/>
      <c r="E3" s="72"/>
      <c r="F3" s="72"/>
      <c r="G3" s="72"/>
      <c r="H3" s="72"/>
      <c r="I3" s="72"/>
      <c r="J3" s="72"/>
      <c r="K3" s="72"/>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48" t="s">
        <v>2</v>
      </c>
      <c r="B5" s="48"/>
      <c r="C5" s="48"/>
      <c r="D5" s="48"/>
      <c r="E5" s="49"/>
      <c r="F5" s="41" t="s">
        <v>65</v>
      </c>
      <c r="G5" s="55"/>
      <c r="H5" s="65"/>
      <c r="I5" s="41" t="s">
        <v>66</v>
      </c>
      <c r="J5" s="55"/>
      <c r="K5" s="65"/>
      <c r="L5" s="41" t="s">
        <v>67</v>
      </c>
      <c r="M5" s="55"/>
      <c r="N5" s="65"/>
      <c r="O5" s="42" t="s">
        <v>68</v>
      </c>
      <c r="P5" s="55"/>
      <c r="Q5" s="65"/>
      <c r="R5" s="41" t="s">
        <v>69</v>
      </c>
      <c r="S5" s="55"/>
      <c r="T5" s="65"/>
      <c r="U5" s="41" t="s">
        <v>70</v>
      </c>
      <c r="V5" s="55"/>
      <c r="W5" s="65"/>
      <c r="X5" s="41" t="s">
        <v>71</v>
      </c>
      <c r="Y5" s="55"/>
      <c r="Z5" s="65"/>
    </row>
    <row r="6" spans="1:26" s="8" customFormat="1" ht="18" customHeight="1" x14ac:dyDescent="0.15">
      <c r="A6" s="50"/>
      <c r="B6" s="50"/>
      <c r="C6" s="50"/>
      <c r="D6" s="50"/>
      <c r="E6" s="49"/>
      <c r="F6" s="73" t="s">
        <v>72</v>
      </c>
      <c r="G6" s="67"/>
      <c r="H6" s="75" t="s">
        <v>73</v>
      </c>
      <c r="I6" s="73" t="s">
        <v>72</v>
      </c>
      <c r="J6" s="67"/>
      <c r="K6" s="75" t="s">
        <v>73</v>
      </c>
      <c r="L6" s="73" t="s">
        <v>72</v>
      </c>
      <c r="M6" s="67"/>
      <c r="N6" s="71" t="s">
        <v>73</v>
      </c>
      <c r="O6" s="66" t="s">
        <v>74</v>
      </c>
      <c r="P6" s="67"/>
      <c r="Q6" s="70" t="s">
        <v>75</v>
      </c>
      <c r="R6" s="73" t="s">
        <v>74</v>
      </c>
      <c r="S6" s="67"/>
      <c r="T6" s="75" t="s">
        <v>75</v>
      </c>
      <c r="U6" s="73" t="s">
        <v>74</v>
      </c>
      <c r="V6" s="67"/>
      <c r="W6" s="75" t="s">
        <v>75</v>
      </c>
      <c r="X6" s="73" t="s">
        <v>74</v>
      </c>
      <c r="Y6" s="67"/>
      <c r="Z6" s="75" t="s">
        <v>75</v>
      </c>
    </row>
    <row r="7" spans="1:26" s="8" customFormat="1" ht="18" customHeight="1" x14ac:dyDescent="0.15">
      <c r="A7" s="51"/>
      <c r="B7" s="51"/>
      <c r="C7" s="51"/>
      <c r="D7" s="51"/>
      <c r="E7" s="52"/>
      <c r="F7" s="74"/>
      <c r="G7" s="69"/>
      <c r="H7" s="70"/>
      <c r="I7" s="74"/>
      <c r="J7" s="69"/>
      <c r="K7" s="70"/>
      <c r="L7" s="74"/>
      <c r="M7" s="69"/>
      <c r="N7" s="71"/>
      <c r="O7" s="68"/>
      <c r="P7" s="69"/>
      <c r="Q7" s="71"/>
      <c r="R7" s="74"/>
      <c r="S7" s="69"/>
      <c r="T7" s="70"/>
      <c r="U7" s="74"/>
      <c r="V7" s="69"/>
      <c r="W7" s="70"/>
      <c r="X7" s="74"/>
      <c r="Y7" s="69"/>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4" t="s">
        <v>19</v>
      </c>
      <c r="B9" s="64"/>
      <c r="C9" s="64"/>
      <c r="D9" s="64"/>
      <c r="E9" s="13">
        <v>1</v>
      </c>
      <c r="F9" s="33"/>
      <c r="G9" s="32" t="s">
        <v>78</v>
      </c>
      <c r="H9" s="34">
        <v>162137.56700000001</v>
      </c>
      <c r="I9" s="35"/>
      <c r="J9" s="32" t="s">
        <v>79</v>
      </c>
      <c r="K9" s="34">
        <v>55447.133000000002</v>
      </c>
      <c r="L9" s="35"/>
      <c r="M9" s="32" t="s">
        <v>80</v>
      </c>
      <c r="N9" s="34">
        <v>47309.868000000002</v>
      </c>
      <c r="O9" s="35"/>
      <c r="P9" s="32" t="s">
        <v>81</v>
      </c>
      <c r="Q9" s="34">
        <v>39787.9</v>
      </c>
      <c r="R9" s="35"/>
      <c r="S9" s="32" t="s">
        <v>82</v>
      </c>
      <c r="T9" s="34">
        <v>33072</v>
      </c>
      <c r="U9" s="35"/>
      <c r="V9" s="32" t="s">
        <v>83</v>
      </c>
      <c r="W9" s="34">
        <v>32325.777999999998</v>
      </c>
      <c r="X9" s="35"/>
      <c r="Y9" s="32" t="s">
        <v>84</v>
      </c>
      <c r="Z9" s="34">
        <v>31218</v>
      </c>
    </row>
    <row r="10" spans="1:26" s="8" customFormat="1" ht="12" customHeight="1" x14ac:dyDescent="0.15">
      <c r="A10" s="40"/>
      <c r="B10" s="40"/>
      <c r="C10" s="40"/>
      <c r="D10" s="40"/>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4" t="s">
        <v>20</v>
      </c>
      <c r="B11" s="64"/>
      <c r="C11" s="64"/>
      <c r="D11" s="64"/>
      <c r="E11" s="13">
        <v>2</v>
      </c>
      <c r="F11" s="33"/>
      <c r="G11" s="32" t="s">
        <v>80</v>
      </c>
      <c r="H11" s="34">
        <v>143.142</v>
      </c>
      <c r="I11" s="35"/>
      <c r="J11" s="32" t="s">
        <v>85</v>
      </c>
      <c r="K11" s="34">
        <v>113.1</v>
      </c>
      <c r="L11" s="35"/>
      <c r="M11" s="32" t="s">
        <v>86</v>
      </c>
      <c r="N11" s="34">
        <v>59</v>
      </c>
      <c r="O11" s="35"/>
      <c r="P11" s="32" t="s">
        <v>87</v>
      </c>
      <c r="Q11" s="34">
        <v>44</v>
      </c>
      <c r="R11" s="35"/>
      <c r="S11" s="32" t="s">
        <v>88</v>
      </c>
      <c r="T11" s="34">
        <v>31</v>
      </c>
      <c r="U11" s="35"/>
      <c r="V11" s="32" t="s">
        <v>89</v>
      </c>
      <c r="W11" s="34">
        <v>27</v>
      </c>
      <c r="X11" s="35"/>
      <c r="Y11" s="32" t="s">
        <v>90</v>
      </c>
      <c r="Z11" s="34">
        <v>14</v>
      </c>
    </row>
    <row r="12" spans="1:26" s="8" customFormat="1" ht="12" customHeight="1" x14ac:dyDescent="0.15">
      <c r="A12" s="40"/>
      <c r="B12" s="40"/>
      <c r="C12" s="40"/>
      <c r="D12" s="40"/>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4" t="s">
        <v>21</v>
      </c>
      <c r="B13" s="64"/>
      <c r="C13" s="64"/>
      <c r="D13" s="64"/>
      <c r="E13" s="13">
        <v>3</v>
      </c>
      <c r="F13" s="33"/>
      <c r="G13" s="32" t="s">
        <v>78</v>
      </c>
      <c r="H13" s="34">
        <v>143345.93900000001</v>
      </c>
      <c r="I13" s="35"/>
      <c r="J13" s="32" t="s">
        <v>79</v>
      </c>
      <c r="K13" s="34">
        <v>43131.133000000002</v>
      </c>
      <c r="L13" s="35"/>
      <c r="M13" s="32" t="s">
        <v>80</v>
      </c>
      <c r="N13" s="34">
        <v>38326.946000000004</v>
      </c>
      <c r="O13" s="35"/>
      <c r="P13" s="32" t="s">
        <v>81</v>
      </c>
      <c r="Q13" s="34">
        <v>36612.9</v>
      </c>
      <c r="R13" s="35"/>
      <c r="S13" s="32" t="s">
        <v>82</v>
      </c>
      <c r="T13" s="34">
        <v>30597</v>
      </c>
      <c r="U13" s="35"/>
      <c r="V13" s="32" t="s">
        <v>84</v>
      </c>
      <c r="W13" s="34">
        <v>28672</v>
      </c>
      <c r="X13" s="35"/>
      <c r="Y13" s="32" t="s">
        <v>83</v>
      </c>
      <c r="Z13" s="34">
        <v>26273.006000000001</v>
      </c>
    </row>
    <row r="14" spans="1:26" s="8" customFormat="1" ht="12" customHeight="1" x14ac:dyDescent="0.15">
      <c r="A14" s="40"/>
      <c r="B14" s="40"/>
      <c r="C14" s="64" t="s">
        <v>22</v>
      </c>
      <c r="D14" s="64"/>
      <c r="E14" s="13">
        <v>4</v>
      </c>
      <c r="F14" s="33"/>
      <c r="G14" s="32" t="s">
        <v>79</v>
      </c>
      <c r="H14" s="34">
        <v>25086.146000000001</v>
      </c>
      <c r="I14" s="35"/>
      <c r="J14" s="32" t="s">
        <v>91</v>
      </c>
      <c r="K14" s="34">
        <v>7075</v>
      </c>
      <c r="L14" s="35"/>
      <c r="M14" s="32" t="s">
        <v>81</v>
      </c>
      <c r="N14" s="34">
        <v>1830</v>
      </c>
      <c r="O14" s="35"/>
      <c r="P14" s="32" t="s">
        <v>95</v>
      </c>
      <c r="Q14" s="34">
        <v>1818.8</v>
      </c>
      <c r="R14" s="35"/>
      <c r="S14" s="32" t="s">
        <v>97</v>
      </c>
      <c r="T14" s="34">
        <v>1440</v>
      </c>
      <c r="U14" s="35"/>
      <c r="V14" s="32" t="s">
        <v>96</v>
      </c>
      <c r="W14" s="34">
        <v>1245</v>
      </c>
      <c r="X14" s="35"/>
      <c r="Y14" s="32" t="s">
        <v>78</v>
      </c>
      <c r="Z14" s="34">
        <v>534</v>
      </c>
    </row>
    <row r="15" spans="1:26" s="8" customFormat="1" ht="12" customHeight="1" x14ac:dyDescent="0.15">
      <c r="A15" s="40"/>
      <c r="B15" s="40"/>
      <c r="C15" s="40"/>
      <c r="D15" s="40" t="s">
        <v>23</v>
      </c>
      <c r="E15" s="13">
        <v>5</v>
      </c>
      <c r="F15" s="33"/>
      <c r="G15" s="32" t="s">
        <v>79</v>
      </c>
      <c r="H15" s="34">
        <v>2848.8359999999998</v>
      </c>
      <c r="I15" s="35"/>
      <c r="J15" s="32" t="s">
        <v>91</v>
      </c>
      <c r="K15" s="34">
        <v>378</v>
      </c>
      <c r="L15" s="35"/>
      <c r="M15" s="32" t="s">
        <v>92</v>
      </c>
      <c r="N15" s="34">
        <v>257</v>
      </c>
      <c r="O15" s="35"/>
      <c r="P15" s="32" t="s">
        <v>93</v>
      </c>
      <c r="Q15" s="34">
        <v>72</v>
      </c>
      <c r="R15" s="35"/>
      <c r="S15" s="32" t="s">
        <v>94</v>
      </c>
      <c r="T15" s="34">
        <v>26</v>
      </c>
      <c r="U15" s="35"/>
      <c r="V15" s="32" t="s">
        <v>88</v>
      </c>
      <c r="W15" s="34">
        <v>17</v>
      </c>
      <c r="X15" s="35"/>
      <c r="Y15" s="32" t="s">
        <v>82</v>
      </c>
      <c r="Z15" s="34">
        <v>16</v>
      </c>
    </row>
    <row r="16" spans="1:26" s="8" customFormat="1" ht="12" customHeight="1" x14ac:dyDescent="0.15">
      <c r="A16" s="40"/>
      <c r="B16" s="40"/>
      <c r="C16" s="40"/>
      <c r="D16" s="40" t="s">
        <v>24</v>
      </c>
      <c r="E16" s="13">
        <v>6</v>
      </c>
      <c r="F16" s="33"/>
      <c r="G16" s="32" t="s">
        <v>79</v>
      </c>
      <c r="H16" s="34">
        <v>3870.6619999999998</v>
      </c>
      <c r="I16" s="35"/>
      <c r="J16" s="32" t="s">
        <v>91</v>
      </c>
      <c r="K16" s="34">
        <v>2473</v>
      </c>
      <c r="L16" s="35"/>
      <c r="M16" s="32" t="s">
        <v>95</v>
      </c>
      <c r="N16" s="34">
        <v>1572.48</v>
      </c>
      <c r="O16" s="35"/>
      <c r="P16" s="32" t="s">
        <v>96</v>
      </c>
      <c r="Q16" s="34">
        <v>199</v>
      </c>
      <c r="R16" s="35"/>
      <c r="S16" s="32" t="s">
        <v>97</v>
      </c>
      <c r="T16" s="34">
        <v>150</v>
      </c>
      <c r="U16" s="35"/>
      <c r="V16" s="32" t="s">
        <v>80</v>
      </c>
      <c r="W16" s="34">
        <v>149</v>
      </c>
      <c r="X16" s="35"/>
      <c r="Y16" s="32" t="s">
        <v>94</v>
      </c>
      <c r="Z16" s="34">
        <v>133</v>
      </c>
    </row>
    <row r="17" spans="1:26" s="8" customFormat="1" ht="12" customHeight="1" x14ac:dyDescent="0.15">
      <c r="A17" s="40"/>
      <c r="B17" s="40"/>
      <c r="C17" s="40"/>
      <c r="D17" s="40" t="s">
        <v>25</v>
      </c>
      <c r="E17" s="13">
        <v>7</v>
      </c>
      <c r="F17" s="33"/>
      <c r="G17" s="32" t="s">
        <v>79</v>
      </c>
      <c r="H17" s="34">
        <v>11223.268</v>
      </c>
      <c r="I17" s="35"/>
      <c r="J17" s="32" t="s">
        <v>91</v>
      </c>
      <c r="K17" s="34">
        <v>2383</v>
      </c>
      <c r="L17" s="35"/>
      <c r="M17" s="32" t="s">
        <v>97</v>
      </c>
      <c r="N17" s="34">
        <v>1255</v>
      </c>
      <c r="O17" s="35"/>
      <c r="P17" s="32" t="s">
        <v>96</v>
      </c>
      <c r="Q17" s="34">
        <v>1037</v>
      </c>
      <c r="R17" s="35"/>
      <c r="S17" s="32" t="s">
        <v>95</v>
      </c>
      <c r="T17" s="34">
        <v>207.45</v>
      </c>
      <c r="U17" s="35"/>
      <c r="V17" s="32" t="s">
        <v>94</v>
      </c>
      <c r="W17" s="34">
        <v>206</v>
      </c>
      <c r="X17" s="35"/>
      <c r="Y17" s="32" t="s">
        <v>93</v>
      </c>
      <c r="Z17" s="34">
        <v>188</v>
      </c>
    </row>
    <row r="18" spans="1:26" s="8" customFormat="1" ht="12" customHeight="1" x14ac:dyDescent="0.15">
      <c r="A18" s="40"/>
      <c r="B18" s="40"/>
      <c r="C18" s="40"/>
      <c r="D18" s="40"/>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40"/>
      <c r="B19" s="40"/>
      <c r="C19" s="40"/>
      <c r="D19" s="40" t="s">
        <v>26</v>
      </c>
      <c r="E19" s="13">
        <v>8</v>
      </c>
      <c r="F19" s="33"/>
      <c r="G19" s="32" t="s">
        <v>79</v>
      </c>
      <c r="H19" s="34">
        <v>3612.0680000000002</v>
      </c>
      <c r="I19" s="35"/>
      <c r="J19" s="32" t="s">
        <v>80</v>
      </c>
      <c r="K19" s="34">
        <v>75</v>
      </c>
      <c r="L19" s="35"/>
      <c r="M19" s="32" t="s">
        <v>88</v>
      </c>
      <c r="N19" s="34">
        <v>35</v>
      </c>
      <c r="O19" s="35"/>
      <c r="P19" s="32" t="s">
        <v>94</v>
      </c>
      <c r="Q19" s="34">
        <v>34</v>
      </c>
      <c r="R19" s="35"/>
      <c r="S19" s="32" t="s">
        <v>85</v>
      </c>
      <c r="T19" s="34">
        <v>29</v>
      </c>
      <c r="U19" s="35"/>
      <c r="V19" s="32" t="s">
        <v>93</v>
      </c>
      <c r="W19" s="34">
        <v>6</v>
      </c>
      <c r="X19" s="35"/>
      <c r="Y19" s="32" t="s">
        <v>87</v>
      </c>
      <c r="Z19" s="34">
        <v>3.61</v>
      </c>
    </row>
    <row r="20" spans="1:26" s="8" customFormat="1" ht="12" customHeight="1" x14ac:dyDescent="0.15">
      <c r="A20" s="40"/>
      <c r="B20" s="40"/>
      <c r="C20" s="40"/>
      <c r="D20" s="40" t="s">
        <v>27</v>
      </c>
      <c r="E20" s="13">
        <v>9</v>
      </c>
      <c r="F20" s="33"/>
      <c r="G20" s="32" t="s">
        <v>79</v>
      </c>
      <c r="H20" s="34">
        <v>3397.3119999999999</v>
      </c>
      <c r="I20" s="35"/>
      <c r="J20" s="32" t="s">
        <v>91</v>
      </c>
      <c r="K20" s="34">
        <v>184</v>
      </c>
      <c r="L20" s="35"/>
      <c r="M20" s="32" t="s">
        <v>94</v>
      </c>
      <c r="N20" s="34">
        <v>30</v>
      </c>
      <c r="O20" s="35"/>
      <c r="P20" s="32" t="s">
        <v>80</v>
      </c>
      <c r="Q20" s="34">
        <v>26</v>
      </c>
      <c r="R20" s="35"/>
      <c r="S20" s="32" t="s">
        <v>85</v>
      </c>
      <c r="T20" s="34">
        <v>3</v>
      </c>
      <c r="U20" s="35"/>
      <c r="V20" s="32" t="s">
        <v>119</v>
      </c>
      <c r="W20" s="34">
        <v>1</v>
      </c>
      <c r="X20" s="35"/>
      <c r="Y20" s="32" t="s">
        <v>87</v>
      </c>
      <c r="Z20" s="34">
        <v>0.19</v>
      </c>
    </row>
    <row r="21" spans="1:26" s="8" customFormat="1" ht="12" customHeight="1" x14ac:dyDescent="0.15">
      <c r="A21" s="40"/>
      <c r="B21" s="40"/>
      <c r="C21" s="40"/>
      <c r="D21" s="40" t="s">
        <v>28</v>
      </c>
      <c r="E21" s="13">
        <v>10</v>
      </c>
      <c r="F21" s="33"/>
      <c r="G21" s="32" t="s">
        <v>81</v>
      </c>
      <c r="H21" s="34">
        <v>1830</v>
      </c>
      <c r="I21" s="35"/>
      <c r="J21" s="32" t="s">
        <v>91</v>
      </c>
      <c r="K21" s="34">
        <v>1655</v>
      </c>
      <c r="L21" s="35"/>
      <c r="M21" s="32" t="s">
        <v>78</v>
      </c>
      <c r="N21" s="34">
        <v>365</v>
      </c>
      <c r="O21" s="35"/>
      <c r="P21" s="32" t="s">
        <v>85</v>
      </c>
      <c r="Q21" s="34">
        <v>201.61</v>
      </c>
      <c r="R21" s="35"/>
      <c r="S21" s="32" t="s">
        <v>89</v>
      </c>
      <c r="T21" s="34">
        <v>199</v>
      </c>
      <c r="U21" s="35"/>
      <c r="V21" s="32" t="s">
        <v>98</v>
      </c>
      <c r="W21" s="34">
        <v>147</v>
      </c>
      <c r="X21" s="35"/>
      <c r="Y21" s="32" t="s">
        <v>79</v>
      </c>
      <c r="Z21" s="34">
        <v>134</v>
      </c>
    </row>
    <row r="22" spans="1:26" s="8" customFormat="1" ht="12" customHeight="1" x14ac:dyDescent="0.15">
      <c r="A22" s="40"/>
      <c r="B22" s="40"/>
      <c r="C22" s="64" t="s">
        <v>29</v>
      </c>
      <c r="D22" s="64"/>
      <c r="E22" s="13">
        <v>11</v>
      </c>
      <c r="F22" s="33"/>
      <c r="G22" s="32" t="s">
        <v>79</v>
      </c>
      <c r="H22" s="34">
        <v>852.43399999999997</v>
      </c>
      <c r="I22" s="35"/>
      <c r="J22" s="32" t="s">
        <v>91</v>
      </c>
      <c r="K22" s="34">
        <v>527</v>
      </c>
      <c r="L22" s="35"/>
      <c r="M22" s="32" t="s">
        <v>95</v>
      </c>
      <c r="N22" s="34">
        <v>307.2</v>
      </c>
      <c r="O22" s="35"/>
      <c r="P22" s="32" t="s">
        <v>99</v>
      </c>
      <c r="Q22" s="34">
        <v>75</v>
      </c>
      <c r="R22" s="35"/>
      <c r="S22" s="32" t="s">
        <v>92</v>
      </c>
      <c r="T22" s="34">
        <v>48.1</v>
      </c>
      <c r="U22" s="35"/>
      <c r="V22" s="32" t="s">
        <v>78</v>
      </c>
      <c r="W22" s="34">
        <v>45</v>
      </c>
      <c r="X22" s="35"/>
      <c r="Y22" s="32" t="s">
        <v>87</v>
      </c>
      <c r="Z22" s="34">
        <v>39.9</v>
      </c>
    </row>
    <row r="23" spans="1:26" s="8" customFormat="1" ht="12" customHeight="1" x14ac:dyDescent="0.15">
      <c r="A23" s="40"/>
      <c r="B23" s="40"/>
      <c r="C23" s="64" t="s">
        <v>30</v>
      </c>
      <c r="D23" s="64"/>
      <c r="E23" s="13">
        <v>12</v>
      </c>
      <c r="F23" s="33"/>
      <c r="G23" s="32" t="s">
        <v>79</v>
      </c>
      <c r="H23" s="34">
        <v>12472.353999999999</v>
      </c>
      <c r="I23" s="35"/>
      <c r="J23" s="32" t="s">
        <v>96</v>
      </c>
      <c r="K23" s="34">
        <v>8296</v>
      </c>
      <c r="L23" s="35"/>
      <c r="M23" s="32" t="s">
        <v>97</v>
      </c>
      <c r="N23" s="34">
        <v>4775</v>
      </c>
      <c r="O23" s="35"/>
      <c r="P23" s="32" t="s">
        <v>93</v>
      </c>
      <c r="Q23" s="34">
        <v>1011</v>
      </c>
      <c r="R23" s="35"/>
      <c r="S23" s="32" t="s">
        <v>92</v>
      </c>
      <c r="T23" s="34">
        <v>939.6</v>
      </c>
      <c r="U23" s="35"/>
      <c r="V23" s="32" t="s">
        <v>100</v>
      </c>
      <c r="W23" s="34">
        <v>157</v>
      </c>
      <c r="X23" s="35"/>
      <c r="Y23" s="32" t="s">
        <v>80</v>
      </c>
      <c r="Z23" s="34">
        <v>82</v>
      </c>
    </row>
    <row r="24" spans="1:26" s="8" customFormat="1" ht="12" customHeight="1" x14ac:dyDescent="0.15">
      <c r="A24" s="40"/>
      <c r="B24" s="40"/>
      <c r="C24" s="40"/>
      <c r="D24" s="40"/>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40"/>
      <c r="B25" s="40"/>
      <c r="C25" s="64" t="s">
        <v>31</v>
      </c>
      <c r="D25" s="64"/>
      <c r="E25" s="13">
        <v>13</v>
      </c>
      <c r="F25" s="33"/>
      <c r="G25" s="32" t="s">
        <v>78</v>
      </c>
      <c r="H25" s="34">
        <v>21400.573</v>
      </c>
      <c r="I25" s="35"/>
      <c r="J25" s="32" t="s">
        <v>82</v>
      </c>
      <c r="K25" s="34">
        <v>10501</v>
      </c>
      <c r="L25" s="35"/>
      <c r="M25" s="32" t="s">
        <v>88</v>
      </c>
      <c r="N25" s="34">
        <v>5504.1</v>
      </c>
      <c r="O25" s="35"/>
      <c r="P25" s="32" t="s">
        <v>101</v>
      </c>
      <c r="Q25" s="34">
        <v>4120</v>
      </c>
      <c r="R25" s="35"/>
      <c r="S25" s="32" t="s">
        <v>102</v>
      </c>
      <c r="T25" s="34" t="s">
        <v>128</v>
      </c>
      <c r="U25" s="35"/>
      <c r="V25" s="32" t="s">
        <v>99</v>
      </c>
      <c r="W25" s="34">
        <v>2453</v>
      </c>
      <c r="X25" s="35"/>
      <c r="Y25" s="32" t="s">
        <v>103</v>
      </c>
      <c r="Z25" s="34" t="s">
        <v>128</v>
      </c>
    </row>
    <row r="26" spans="1:26" s="8" customFormat="1" ht="12" customHeight="1" x14ac:dyDescent="0.15">
      <c r="A26" s="40"/>
      <c r="B26" s="40"/>
      <c r="C26" s="64" t="s">
        <v>32</v>
      </c>
      <c r="D26" s="64"/>
      <c r="E26" s="13">
        <v>14</v>
      </c>
      <c r="F26" s="33"/>
      <c r="G26" s="32" t="s">
        <v>78</v>
      </c>
      <c r="H26" s="34">
        <v>12438</v>
      </c>
      <c r="I26" s="35"/>
      <c r="J26" s="32" t="s">
        <v>80</v>
      </c>
      <c r="K26" s="34">
        <v>558</v>
      </c>
      <c r="L26" s="35"/>
      <c r="M26" s="32" t="s">
        <v>82</v>
      </c>
      <c r="N26" s="34">
        <v>311</v>
      </c>
      <c r="O26" s="35"/>
      <c r="P26" s="32" t="s">
        <v>88</v>
      </c>
      <c r="Q26" s="34">
        <v>243</v>
      </c>
      <c r="R26" s="35"/>
      <c r="S26" s="32" t="s">
        <v>89</v>
      </c>
      <c r="T26" s="34">
        <v>154</v>
      </c>
      <c r="U26" s="35"/>
      <c r="V26" s="32" t="s">
        <v>104</v>
      </c>
      <c r="W26" s="34">
        <v>136</v>
      </c>
      <c r="X26" s="35"/>
      <c r="Y26" s="32" t="s">
        <v>99</v>
      </c>
      <c r="Z26" s="34">
        <v>129</v>
      </c>
    </row>
    <row r="27" spans="1:26" s="8" customFormat="1" ht="12" customHeight="1" x14ac:dyDescent="0.15">
      <c r="A27" s="40"/>
      <c r="B27" s="40"/>
      <c r="C27" s="64" t="s">
        <v>33</v>
      </c>
      <c r="D27" s="64"/>
      <c r="E27" s="13">
        <v>15</v>
      </c>
      <c r="F27" s="33"/>
      <c r="G27" s="32" t="s">
        <v>101</v>
      </c>
      <c r="H27" s="34">
        <v>4580</v>
      </c>
      <c r="I27" s="35"/>
      <c r="J27" s="32" t="s">
        <v>105</v>
      </c>
      <c r="K27" s="34">
        <v>2163</v>
      </c>
      <c r="L27" s="35"/>
      <c r="M27" s="32" t="s">
        <v>106</v>
      </c>
      <c r="N27" s="34">
        <v>1754</v>
      </c>
      <c r="O27" s="35"/>
      <c r="P27" s="32" t="s">
        <v>78</v>
      </c>
      <c r="Q27" s="34">
        <v>1128</v>
      </c>
      <c r="R27" s="35"/>
      <c r="S27" s="32" t="s">
        <v>89</v>
      </c>
      <c r="T27" s="34">
        <v>475</v>
      </c>
      <c r="U27" s="35"/>
      <c r="V27" s="32" t="s">
        <v>96</v>
      </c>
      <c r="W27" s="34">
        <v>311</v>
      </c>
      <c r="X27" s="35"/>
      <c r="Y27" s="32" t="s">
        <v>82</v>
      </c>
      <c r="Z27" s="34">
        <v>300</v>
      </c>
    </row>
    <row r="28" spans="1:26" s="8" customFormat="1" ht="12" customHeight="1" x14ac:dyDescent="0.15">
      <c r="A28" s="40"/>
      <c r="B28" s="40"/>
      <c r="C28" s="64" t="s">
        <v>34</v>
      </c>
      <c r="D28" s="64"/>
      <c r="E28" s="13">
        <v>16</v>
      </c>
      <c r="F28" s="33"/>
      <c r="G28" s="32" t="s">
        <v>107</v>
      </c>
      <c r="H28" s="34">
        <v>4172</v>
      </c>
      <c r="I28" s="35"/>
      <c r="J28" s="32" t="s">
        <v>108</v>
      </c>
      <c r="K28" s="34">
        <v>2223</v>
      </c>
      <c r="L28" s="35"/>
      <c r="M28" s="32" t="s">
        <v>100</v>
      </c>
      <c r="N28" s="34">
        <v>2163</v>
      </c>
      <c r="O28" s="35"/>
      <c r="P28" s="32" t="s">
        <v>112</v>
      </c>
      <c r="Q28" s="34">
        <v>2046</v>
      </c>
      <c r="R28" s="35"/>
      <c r="S28" s="32" t="s">
        <v>109</v>
      </c>
      <c r="T28" s="34">
        <v>1949.5930000000001</v>
      </c>
      <c r="U28" s="35"/>
      <c r="V28" s="32" t="s">
        <v>110</v>
      </c>
      <c r="W28" s="34">
        <v>1698</v>
      </c>
      <c r="X28" s="35"/>
      <c r="Y28" s="32" t="s">
        <v>93</v>
      </c>
      <c r="Z28" s="34">
        <v>1551</v>
      </c>
    </row>
    <row r="29" spans="1:26" s="8" customFormat="1" ht="12" customHeight="1" x14ac:dyDescent="0.15">
      <c r="A29" s="40"/>
      <c r="B29" s="40"/>
      <c r="C29" s="40"/>
      <c r="D29" s="40" t="s">
        <v>35</v>
      </c>
      <c r="E29" s="13">
        <v>17</v>
      </c>
      <c r="F29" s="33"/>
      <c r="G29" s="32" t="s">
        <v>107</v>
      </c>
      <c r="H29" s="34">
        <v>2498</v>
      </c>
      <c r="I29" s="35"/>
      <c r="J29" s="32" t="s">
        <v>108</v>
      </c>
      <c r="K29" s="34">
        <v>2175</v>
      </c>
      <c r="L29" s="35"/>
      <c r="M29" s="32" t="s">
        <v>109</v>
      </c>
      <c r="N29" s="34">
        <v>1740</v>
      </c>
      <c r="O29" s="35"/>
      <c r="P29" s="32" t="s">
        <v>93</v>
      </c>
      <c r="Q29" s="34">
        <v>1549</v>
      </c>
      <c r="R29" s="35"/>
      <c r="S29" s="32" t="s">
        <v>100</v>
      </c>
      <c r="T29" s="34">
        <v>1445</v>
      </c>
      <c r="U29" s="35"/>
      <c r="V29" s="32" t="s">
        <v>110</v>
      </c>
      <c r="W29" s="34">
        <v>1060</v>
      </c>
      <c r="X29" s="35"/>
      <c r="Y29" s="32" t="s">
        <v>111</v>
      </c>
      <c r="Z29" s="34">
        <v>625</v>
      </c>
    </row>
    <row r="30" spans="1:26" s="8" customFormat="1" ht="12" customHeight="1" x14ac:dyDescent="0.15">
      <c r="A30" s="40"/>
      <c r="B30" s="40"/>
      <c r="C30" s="40"/>
      <c r="D30" s="40"/>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40"/>
      <c r="B31" s="40"/>
      <c r="C31" s="40"/>
      <c r="D31" s="40" t="s">
        <v>36</v>
      </c>
      <c r="E31" s="13">
        <v>18</v>
      </c>
      <c r="F31" s="33"/>
      <c r="G31" s="32" t="s">
        <v>112</v>
      </c>
      <c r="H31" s="34">
        <v>1862</v>
      </c>
      <c r="I31" s="35"/>
      <c r="J31" s="32" t="s">
        <v>107</v>
      </c>
      <c r="K31" s="34">
        <v>1674</v>
      </c>
      <c r="L31" s="35"/>
      <c r="M31" s="32" t="s">
        <v>113</v>
      </c>
      <c r="N31" s="34">
        <v>896</v>
      </c>
      <c r="O31" s="35"/>
      <c r="P31" s="32" t="s">
        <v>96</v>
      </c>
      <c r="Q31" s="34">
        <v>825</v>
      </c>
      <c r="R31" s="35"/>
      <c r="S31" s="32" t="s">
        <v>100</v>
      </c>
      <c r="T31" s="34">
        <v>718</v>
      </c>
      <c r="U31" s="35"/>
      <c r="V31" s="32" t="s">
        <v>110</v>
      </c>
      <c r="W31" s="34">
        <v>638</v>
      </c>
      <c r="X31" s="35"/>
      <c r="Y31" s="32" t="s">
        <v>111</v>
      </c>
      <c r="Z31" s="34">
        <v>430</v>
      </c>
    </row>
    <row r="32" spans="1:26" s="8" customFormat="1" ht="12" customHeight="1" x14ac:dyDescent="0.15">
      <c r="A32" s="40"/>
      <c r="B32" s="40"/>
      <c r="C32" s="64" t="s">
        <v>37</v>
      </c>
      <c r="D32" s="64"/>
      <c r="E32" s="13">
        <v>19</v>
      </c>
      <c r="F32" s="33"/>
      <c r="G32" s="32" t="s">
        <v>114</v>
      </c>
      <c r="H32" s="34">
        <v>10338</v>
      </c>
      <c r="I32" s="35"/>
      <c r="J32" s="32" t="s">
        <v>107</v>
      </c>
      <c r="K32" s="34">
        <v>2468</v>
      </c>
      <c r="L32" s="35"/>
      <c r="M32" s="32" t="s">
        <v>78</v>
      </c>
      <c r="N32" s="34">
        <v>2286</v>
      </c>
      <c r="O32" s="35"/>
      <c r="P32" s="32" t="s">
        <v>104</v>
      </c>
      <c r="Q32" s="34">
        <v>1806</v>
      </c>
      <c r="R32" s="35"/>
      <c r="S32" s="32" t="s">
        <v>100</v>
      </c>
      <c r="T32" s="34">
        <v>983</v>
      </c>
      <c r="U32" s="35"/>
      <c r="V32" s="32" t="s">
        <v>111</v>
      </c>
      <c r="W32" s="34">
        <v>723</v>
      </c>
      <c r="X32" s="35"/>
      <c r="Y32" s="32" t="s">
        <v>80</v>
      </c>
      <c r="Z32" s="34">
        <v>521.37800000000004</v>
      </c>
    </row>
    <row r="33" spans="1:26" s="8" customFormat="1" ht="12" customHeight="1" x14ac:dyDescent="0.15">
      <c r="A33" s="40"/>
      <c r="B33" s="40"/>
      <c r="C33" s="64" t="s">
        <v>38</v>
      </c>
      <c r="D33" s="64"/>
      <c r="E33" s="13">
        <v>20</v>
      </c>
      <c r="F33" s="33"/>
      <c r="G33" s="32" t="s">
        <v>84</v>
      </c>
      <c r="H33" s="34">
        <v>10236</v>
      </c>
      <c r="I33" s="35"/>
      <c r="J33" s="32" t="s">
        <v>110</v>
      </c>
      <c r="K33" s="34">
        <v>9857</v>
      </c>
      <c r="L33" s="35"/>
      <c r="M33" s="32" t="s">
        <v>93</v>
      </c>
      <c r="N33" s="34">
        <v>8034</v>
      </c>
      <c r="O33" s="35"/>
      <c r="P33" s="32" t="s">
        <v>107</v>
      </c>
      <c r="Q33" s="34">
        <v>7187</v>
      </c>
      <c r="R33" s="35"/>
      <c r="S33" s="32" t="s">
        <v>78</v>
      </c>
      <c r="T33" s="34">
        <v>5969</v>
      </c>
      <c r="U33" s="35"/>
      <c r="V33" s="32" t="s">
        <v>108</v>
      </c>
      <c r="W33" s="34">
        <v>4634</v>
      </c>
      <c r="X33" s="35"/>
      <c r="Y33" s="32" t="s">
        <v>100</v>
      </c>
      <c r="Z33" s="34">
        <v>4354</v>
      </c>
    </row>
    <row r="34" spans="1:26" s="8" customFormat="1" ht="12" customHeight="1" x14ac:dyDescent="0.15">
      <c r="A34" s="40"/>
      <c r="B34" s="40"/>
      <c r="C34" s="64" t="s">
        <v>39</v>
      </c>
      <c r="D34" s="64"/>
      <c r="E34" s="13">
        <v>21</v>
      </c>
      <c r="F34" s="33"/>
      <c r="G34" s="32" t="s">
        <v>109</v>
      </c>
      <c r="H34" s="34">
        <v>1908.3510000000001</v>
      </c>
      <c r="I34" s="35"/>
      <c r="J34" s="32" t="s">
        <v>92</v>
      </c>
      <c r="K34" s="34">
        <v>1313.2</v>
      </c>
      <c r="L34" s="35"/>
      <c r="M34" s="32" t="s">
        <v>115</v>
      </c>
      <c r="N34" s="34">
        <v>1260</v>
      </c>
      <c r="O34" s="35"/>
      <c r="P34" s="32" t="s">
        <v>103</v>
      </c>
      <c r="Q34" s="34" t="s">
        <v>128</v>
      </c>
      <c r="R34" s="35"/>
      <c r="S34" s="32" t="s">
        <v>110</v>
      </c>
      <c r="T34" s="34">
        <v>1077</v>
      </c>
      <c r="U34" s="35"/>
      <c r="V34" s="32" t="s">
        <v>83</v>
      </c>
      <c r="W34" s="34">
        <v>863</v>
      </c>
      <c r="X34" s="35"/>
      <c r="Y34" s="32" t="s">
        <v>116</v>
      </c>
      <c r="Z34" s="34">
        <v>677</v>
      </c>
    </row>
    <row r="35" spans="1:26" s="8" customFormat="1" ht="12" customHeight="1" x14ac:dyDescent="0.15">
      <c r="A35" s="40"/>
      <c r="B35" s="40"/>
      <c r="C35" s="64" t="s">
        <v>40</v>
      </c>
      <c r="D35" s="64"/>
      <c r="E35" s="13">
        <v>22</v>
      </c>
      <c r="F35" s="33"/>
      <c r="G35" s="32" t="s">
        <v>78</v>
      </c>
      <c r="H35" s="34">
        <v>3956.2759999999998</v>
      </c>
      <c r="I35" s="35"/>
      <c r="J35" s="32" t="s">
        <v>93</v>
      </c>
      <c r="K35" s="34">
        <v>1696</v>
      </c>
      <c r="L35" s="35"/>
      <c r="M35" s="32" t="s">
        <v>117</v>
      </c>
      <c r="N35" s="34">
        <v>1019</v>
      </c>
      <c r="O35" s="35"/>
      <c r="P35" s="32" t="s">
        <v>101</v>
      </c>
      <c r="Q35" s="34">
        <v>636</v>
      </c>
      <c r="R35" s="35"/>
      <c r="S35" s="32" t="s">
        <v>80</v>
      </c>
      <c r="T35" s="34">
        <v>592.66</v>
      </c>
      <c r="U35" s="35"/>
      <c r="V35" s="32" t="s">
        <v>82</v>
      </c>
      <c r="W35" s="34">
        <v>565</v>
      </c>
      <c r="X35" s="35"/>
      <c r="Y35" s="32" t="s">
        <v>109</v>
      </c>
      <c r="Z35" s="34">
        <v>563.78</v>
      </c>
    </row>
    <row r="36" spans="1:26" s="8" customFormat="1" ht="12" customHeight="1" x14ac:dyDescent="0.15">
      <c r="A36" s="40"/>
      <c r="B36" s="40"/>
      <c r="C36" s="40"/>
      <c r="D36" s="40"/>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40"/>
      <c r="B37" s="40"/>
      <c r="C37" s="64" t="s">
        <v>41</v>
      </c>
      <c r="D37" s="64"/>
      <c r="E37" s="13">
        <v>23</v>
      </c>
      <c r="F37" s="33"/>
      <c r="G37" s="32" t="s">
        <v>78</v>
      </c>
      <c r="H37" s="34">
        <v>3212</v>
      </c>
      <c r="I37" s="35"/>
      <c r="J37" s="32" t="s">
        <v>117</v>
      </c>
      <c r="K37" s="34">
        <v>779</v>
      </c>
      <c r="L37" s="35"/>
      <c r="M37" s="32" t="s">
        <v>93</v>
      </c>
      <c r="N37" s="34">
        <v>776</v>
      </c>
      <c r="O37" s="35"/>
      <c r="P37" s="32" t="s">
        <v>101</v>
      </c>
      <c r="Q37" s="34">
        <v>424</v>
      </c>
      <c r="R37" s="35"/>
      <c r="S37" s="32" t="s">
        <v>82</v>
      </c>
      <c r="T37" s="34">
        <v>401</v>
      </c>
      <c r="U37" s="35"/>
      <c r="V37" s="32" t="s">
        <v>80</v>
      </c>
      <c r="W37" s="34">
        <v>396.92</v>
      </c>
      <c r="X37" s="35"/>
      <c r="Y37" s="32" t="s">
        <v>81</v>
      </c>
      <c r="Z37" s="34">
        <v>156</v>
      </c>
    </row>
    <row r="38" spans="1:26" s="8" customFormat="1" ht="12" customHeight="1" x14ac:dyDescent="0.15">
      <c r="A38" s="40"/>
      <c r="B38" s="40"/>
      <c r="C38" s="64" t="s">
        <v>42</v>
      </c>
      <c r="D38" s="64"/>
      <c r="E38" s="13">
        <v>24</v>
      </c>
      <c r="F38" s="33"/>
      <c r="G38" s="32" t="s">
        <v>92</v>
      </c>
      <c r="H38" s="34">
        <v>1233.3</v>
      </c>
      <c r="I38" s="35"/>
      <c r="J38" s="32" t="s">
        <v>78</v>
      </c>
      <c r="K38" s="34">
        <v>958</v>
      </c>
      <c r="L38" s="35"/>
      <c r="M38" s="32" t="s">
        <v>101</v>
      </c>
      <c r="N38" s="34">
        <v>853</v>
      </c>
      <c r="O38" s="35"/>
      <c r="P38" s="32" t="s">
        <v>84</v>
      </c>
      <c r="Q38" s="34">
        <v>702</v>
      </c>
      <c r="R38" s="35"/>
      <c r="S38" s="32" t="s">
        <v>105</v>
      </c>
      <c r="T38" s="34">
        <v>609</v>
      </c>
      <c r="U38" s="35"/>
      <c r="V38" s="32" t="s">
        <v>93</v>
      </c>
      <c r="W38" s="34">
        <v>305.10000000000002</v>
      </c>
      <c r="X38" s="35"/>
      <c r="Y38" s="32" t="s">
        <v>118</v>
      </c>
      <c r="Z38" s="34">
        <v>263</v>
      </c>
    </row>
    <row r="39" spans="1:26" s="8" customFormat="1" ht="12" customHeight="1" x14ac:dyDescent="0.15">
      <c r="A39" s="40"/>
      <c r="B39" s="40"/>
      <c r="C39" s="64" t="s">
        <v>43</v>
      </c>
      <c r="D39" s="64"/>
      <c r="E39" s="13">
        <v>25</v>
      </c>
      <c r="F39" s="33"/>
      <c r="G39" s="32" t="s">
        <v>78</v>
      </c>
      <c r="H39" s="34">
        <v>1367</v>
      </c>
      <c r="I39" s="35"/>
      <c r="J39" s="32" t="s">
        <v>117</v>
      </c>
      <c r="K39" s="34">
        <v>1070</v>
      </c>
      <c r="L39" s="35"/>
      <c r="M39" s="32" t="s">
        <v>85</v>
      </c>
      <c r="N39" s="34">
        <v>532.9</v>
      </c>
      <c r="O39" s="35"/>
      <c r="P39" s="32" t="s">
        <v>80</v>
      </c>
      <c r="Q39" s="34">
        <v>268.27999999999997</v>
      </c>
      <c r="R39" s="35"/>
      <c r="S39" s="32" t="s">
        <v>114</v>
      </c>
      <c r="T39" s="34">
        <v>131</v>
      </c>
      <c r="U39" s="35"/>
      <c r="V39" s="32" t="s">
        <v>82</v>
      </c>
      <c r="W39" s="34">
        <v>128</v>
      </c>
      <c r="X39" s="35"/>
      <c r="Y39" s="32" t="s">
        <v>100</v>
      </c>
      <c r="Z39" s="34">
        <v>116</v>
      </c>
    </row>
    <row r="40" spans="1:26" s="8" customFormat="1" ht="12" customHeight="1" x14ac:dyDescent="0.15">
      <c r="A40" s="40"/>
      <c r="B40" s="40"/>
      <c r="C40" s="64" t="s">
        <v>44</v>
      </c>
      <c r="D40" s="64"/>
      <c r="E40" s="13">
        <v>26</v>
      </c>
      <c r="F40" s="33"/>
      <c r="G40" s="32" t="s">
        <v>78</v>
      </c>
      <c r="H40" s="34">
        <v>21906.722000000002</v>
      </c>
      <c r="I40" s="35"/>
      <c r="J40" s="32" t="s">
        <v>80</v>
      </c>
      <c r="K40" s="34">
        <v>17447.162</v>
      </c>
      <c r="L40" s="35"/>
      <c r="M40" s="32" t="s">
        <v>81</v>
      </c>
      <c r="N40" s="34">
        <v>15975.7</v>
      </c>
      <c r="O40" s="35"/>
      <c r="P40" s="32" t="s">
        <v>82</v>
      </c>
      <c r="Q40" s="34">
        <v>12114</v>
      </c>
      <c r="R40" s="35"/>
      <c r="S40" s="32" t="s">
        <v>83</v>
      </c>
      <c r="T40" s="34">
        <v>9973.3029999999999</v>
      </c>
      <c r="U40" s="35"/>
      <c r="V40" s="32" t="s">
        <v>101</v>
      </c>
      <c r="W40" s="34">
        <v>5642</v>
      </c>
      <c r="X40" s="35"/>
      <c r="Y40" s="32" t="s">
        <v>99</v>
      </c>
      <c r="Z40" s="34">
        <v>4498</v>
      </c>
    </row>
    <row r="41" spans="1:26" s="8" customFormat="1" ht="12" customHeight="1" x14ac:dyDescent="0.15">
      <c r="A41" s="40"/>
      <c r="B41" s="40"/>
      <c r="C41" s="64" t="s">
        <v>45</v>
      </c>
      <c r="D41" s="64"/>
      <c r="E41" s="13">
        <v>27</v>
      </c>
      <c r="F41" s="33"/>
      <c r="G41" s="32" t="s">
        <v>78</v>
      </c>
      <c r="H41" s="34">
        <v>10224.343000000001</v>
      </c>
      <c r="I41" s="35"/>
      <c r="J41" s="32" t="s">
        <v>119</v>
      </c>
      <c r="K41" s="34">
        <v>4926</v>
      </c>
      <c r="L41" s="35"/>
      <c r="M41" s="32" t="s">
        <v>84</v>
      </c>
      <c r="N41" s="34">
        <v>4758</v>
      </c>
      <c r="O41" s="35"/>
      <c r="P41" s="32" t="s">
        <v>120</v>
      </c>
      <c r="Q41" s="34">
        <v>2751.9</v>
      </c>
      <c r="R41" s="35"/>
      <c r="S41" s="32" t="s">
        <v>101</v>
      </c>
      <c r="T41" s="34">
        <v>1513</v>
      </c>
      <c r="U41" s="35"/>
      <c r="V41" s="32" t="s">
        <v>80</v>
      </c>
      <c r="W41" s="34">
        <v>1391.73</v>
      </c>
      <c r="X41" s="35"/>
      <c r="Y41" s="32" t="s">
        <v>118</v>
      </c>
      <c r="Z41" s="34">
        <v>1241</v>
      </c>
    </row>
    <row r="42" spans="1:26" s="8" customFormat="1" ht="12" customHeight="1" x14ac:dyDescent="0.15">
      <c r="A42" s="40"/>
      <c r="B42" s="40"/>
      <c r="C42" s="40"/>
      <c r="D42" s="40"/>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40"/>
      <c r="B43" s="40"/>
      <c r="C43" s="64" t="s">
        <v>46</v>
      </c>
      <c r="D43" s="64"/>
      <c r="E43" s="13">
        <v>28</v>
      </c>
      <c r="F43" s="33"/>
      <c r="G43" s="32" t="s">
        <v>78</v>
      </c>
      <c r="H43" s="34">
        <v>25349.957999999999</v>
      </c>
      <c r="I43" s="35"/>
      <c r="J43" s="32" t="s">
        <v>81</v>
      </c>
      <c r="K43" s="34">
        <v>7743</v>
      </c>
      <c r="L43" s="35"/>
      <c r="M43" s="32" t="s">
        <v>85</v>
      </c>
      <c r="N43" s="34">
        <v>4360.1000000000004</v>
      </c>
      <c r="O43" s="35"/>
      <c r="P43" s="32" t="s">
        <v>83</v>
      </c>
      <c r="Q43" s="34">
        <v>2516.672</v>
      </c>
      <c r="R43" s="35"/>
      <c r="S43" s="32" t="s">
        <v>80</v>
      </c>
      <c r="T43" s="34">
        <v>2316.2800000000002</v>
      </c>
      <c r="U43" s="35"/>
      <c r="V43" s="32" t="s">
        <v>88</v>
      </c>
      <c r="W43" s="34">
        <v>1830.4</v>
      </c>
      <c r="X43" s="35"/>
      <c r="Y43" s="32" t="s">
        <v>89</v>
      </c>
      <c r="Z43" s="34">
        <v>733</v>
      </c>
    </row>
    <row r="44" spans="1:26" s="8" customFormat="1" ht="12" customHeight="1" x14ac:dyDescent="0.15">
      <c r="A44" s="40"/>
      <c r="B44" s="40"/>
      <c r="C44" s="64" t="s">
        <v>47</v>
      </c>
      <c r="D44" s="64"/>
      <c r="E44" s="13">
        <v>29</v>
      </c>
      <c r="F44" s="33"/>
      <c r="G44" s="32" t="s">
        <v>78</v>
      </c>
      <c r="H44" s="34">
        <v>9353</v>
      </c>
      <c r="I44" s="35"/>
      <c r="J44" s="32" t="s">
        <v>84</v>
      </c>
      <c r="K44" s="34">
        <v>6541</v>
      </c>
      <c r="L44" s="35"/>
      <c r="M44" s="32" t="s">
        <v>81</v>
      </c>
      <c r="N44" s="34">
        <v>2574.6999999999998</v>
      </c>
      <c r="O44" s="35"/>
      <c r="P44" s="32" t="s">
        <v>83</v>
      </c>
      <c r="Q44" s="34">
        <v>2568.9589999999998</v>
      </c>
      <c r="R44" s="35"/>
      <c r="S44" s="32" t="s">
        <v>106</v>
      </c>
      <c r="T44" s="34">
        <v>1957</v>
      </c>
      <c r="U44" s="35"/>
      <c r="V44" s="32" t="s">
        <v>88</v>
      </c>
      <c r="W44" s="34">
        <v>1609</v>
      </c>
      <c r="X44" s="35"/>
      <c r="Y44" s="32" t="s">
        <v>80</v>
      </c>
      <c r="Z44" s="34">
        <v>1529.54</v>
      </c>
    </row>
    <row r="45" spans="1:26" s="8" customFormat="1" ht="12" customHeight="1" x14ac:dyDescent="0.15">
      <c r="A45" s="40"/>
      <c r="B45" s="40"/>
      <c r="C45" s="40"/>
      <c r="D45" s="40" t="s">
        <v>48</v>
      </c>
      <c r="E45" s="13">
        <v>30</v>
      </c>
      <c r="F45" s="33"/>
      <c r="G45" s="32" t="s">
        <v>84</v>
      </c>
      <c r="H45" s="34">
        <v>4737</v>
      </c>
      <c r="I45" s="35"/>
      <c r="J45" s="32" t="s">
        <v>78</v>
      </c>
      <c r="K45" s="34">
        <v>1121</v>
      </c>
      <c r="L45" s="35"/>
      <c r="M45" s="32" t="s">
        <v>106</v>
      </c>
      <c r="N45" s="34">
        <v>865</v>
      </c>
      <c r="O45" s="35"/>
      <c r="P45" s="32" t="s">
        <v>93</v>
      </c>
      <c r="Q45" s="34">
        <v>338</v>
      </c>
      <c r="R45" s="35"/>
      <c r="S45" s="32" t="s">
        <v>80</v>
      </c>
      <c r="T45" s="34">
        <v>292</v>
      </c>
      <c r="U45" s="35"/>
      <c r="V45" s="32" t="s">
        <v>81</v>
      </c>
      <c r="W45" s="34">
        <v>233</v>
      </c>
      <c r="X45" s="35"/>
      <c r="Y45" s="32" t="s">
        <v>82</v>
      </c>
      <c r="Z45" s="34">
        <v>221</v>
      </c>
    </row>
    <row r="46" spans="1:26" s="8" customFormat="1" ht="12" customHeight="1" x14ac:dyDescent="0.15">
      <c r="A46" s="40"/>
      <c r="B46" s="40"/>
      <c r="C46" s="40"/>
      <c r="D46" s="40" t="s">
        <v>49</v>
      </c>
      <c r="E46" s="13">
        <v>31</v>
      </c>
      <c r="F46" s="33"/>
      <c r="G46" s="32" t="s">
        <v>78</v>
      </c>
      <c r="H46" s="34">
        <v>1347</v>
      </c>
      <c r="I46" s="35"/>
      <c r="J46" s="32" t="s">
        <v>121</v>
      </c>
      <c r="K46" s="34">
        <v>646</v>
      </c>
      <c r="L46" s="35"/>
      <c r="M46" s="32" t="s">
        <v>88</v>
      </c>
      <c r="N46" s="34">
        <v>571</v>
      </c>
      <c r="O46" s="35"/>
      <c r="P46" s="32" t="s">
        <v>81</v>
      </c>
      <c r="Q46" s="34">
        <v>466</v>
      </c>
      <c r="R46" s="35"/>
      <c r="S46" s="32" t="s">
        <v>106</v>
      </c>
      <c r="T46" s="34">
        <v>127</v>
      </c>
      <c r="U46" s="35"/>
      <c r="V46" s="32" t="s">
        <v>85</v>
      </c>
      <c r="W46" s="34">
        <v>107.1</v>
      </c>
      <c r="X46" s="35"/>
      <c r="Y46" s="32" t="s">
        <v>99</v>
      </c>
      <c r="Z46" s="34">
        <v>53</v>
      </c>
    </row>
    <row r="47" spans="1:26" s="8" customFormat="1" ht="12" customHeight="1" x14ac:dyDescent="0.15">
      <c r="A47" s="40"/>
      <c r="B47" s="40"/>
      <c r="C47" s="40"/>
      <c r="D47" s="40" t="s">
        <v>50</v>
      </c>
      <c r="E47" s="13">
        <v>32</v>
      </c>
      <c r="F47" s="33"/>
      <c r="G47" s="32" t="s">
        <v>78</v>
      </c>
      <c r="H47" s="34">
        <v>6885</v>
      </c>
      <c r="I47" s="35"/>
      <c r="J47" s="32" t="s">
        <v>83</v>
      </c>
      <c r="K47" s="34">
        <v>2479.9589999999998</v>
      </c>
      <c r="L47" s="35"/>
      <c r="M47" s="32" t="s">
        <v>81</v>
      </c>
      <c r="N47" s="34">
        <v>1875.7</v>
      </c>
      <c r="O47" s="35"/>
      <c r="P47" s="32" t="s">
        <v>84</v>
      </c>
      <c r="Q47" s="34">
        <v>1804</v>
      </c>
      <c r="R47" s="35"/>
      <c r="S47" s="32" t="s">
        <v>80</v>
      </c>
      <c r="T47" s="34">
        <v>1216.54</v>
      </c>
      <c r="U47" s="35"/>
      <c r="V47" s="32" t="s">
        <v>88</v>
      </c>
      <c r="W47" s="34">
        <v>994</v>
      </c>
      <c r="X47" s="35"/>
      <c r="Y47" s="32" t="s">
        <v>106</v>
      </c>
      <c r="Z47" s="34">
        <v>965</v>
      </c>
    </row>
    <row r="48" spans="1:26" s="8" customFormat="1" ht="12" customHeight="1" x14ac:dyDescent="0.15">
      <c r="A48" s="40"/>
      <c r="B48" s="40"/>
      <c r="C48" s="40"/>
      <c r="D48" s="40"/>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40"/>
      <c r="B49" s="40"/>
      <c r="C49" s="64" t="s">
        <v>51</v>
      </c>
      <c r="D49" s="64"/>
      <c r="E49" s="13">
        <v>33</v>
      </c>
      <c r="F49" s="33"/>
      <c r="G49" s="32" t="s">
        <v>78</v>
      </c>
      <c r="H49" s="34">
        <v>9513.8580000000002</v>
      </c>
      <c r="I49" s="35"/>
      <c r="J49" s="32" t="s">
        <v>88</v>
      </c>
      <c r="K49" s="34">
        <v>1126</v>
      </c>
      <c r="L49" s="35"/>
      <c r="M49" s="32" t="s">
        <v>81</v>
      </c>
      <c r="N49" s="34">
        <v>1116</v>
      </c>
      <c r="O49" s="35"/>
      <c r="P49" s="32" t="s">
        <v>101</v>
      </c>
      <c r="Q49" s="34">
        <v>667</v>
      </c>
      <c r="R49" s="35"/>
      <c r="S49" s="32" t="s">
        <v>122</v>
      </c>
      <c r="T49" s="34">
        <v>642</v>
      </c>
      <c r="U49" s="35"/>
      <c r="V49" s="32" t="s">
        <v>80</v>
      </c>
      <c r="W49" s="34">
        <v>359.71</v>
      </c>
      <c r="X49" s="35"/>
      <c r="Y49" s="32" t="s">
        <v>89</v>
      </c>
      <c r="Z49" s="34">
        <v>328</v>
      </c>
    </row>
    <row r="50" spans="1:26" s="8" customFormat="1" ht="12" customHeight="1" x14ac:dyDescent="0.15">
      <c r="A50" s="40"/>
      <c r="B50" s="40"/>
      <c r="C50" s="64" t="s">
        <v>52</v>
      </c>
      <c r="D50" s="64"/>
      <c r="E50" s="13">
        <v>34</v>
      </c>
      <c r="F50" s="33"/>
      <c r="G50" s="32" t="s">
        <v>78</v>
      </c>
      <c r="H50" s="34">
        <v>10390.209000000001</v>
      </c>
      <c r="I50" s="35"/>
      <c r="J50" s="32" t="s">
        <v>81</v>
      </c>
      <c r="K50" s="34">
        <v>2559</v>
      </c>
      <c r="L50" s="35"/>
      <c r="M50" s="32" t="s">
        <v>80</v>
      </c>
      <c r="N50" s="34">
        <v>2211</v>
      </c>
      <c r="O50" s="35"/>
      <c r="P50" s="32" t="s">
        <v>84</v>
      </c>
      <c r="Q50" s="34">
        <v>1965</v>
      </c>
      <c r="R50" s="35"/>
      <c r="S50" s="32" t="s">
        <v>85</v>
      </c>
      <c r="T50" s="34">
        <v>1715.6</v>
      </c>
      <c r="U50" s="35"/>
      <c r="V50" s="32" t="s">
        <v>89</v>
      </c>
      <c r="W50" s="34">
        <v>1656</v>
      </c>
      <c r="X50" s="35"/>
      <c r="Y50" s="32" t="s">
        <v>83</v>
      </c>
      <c r="Z50" s="34">
        <v>1166.17</v>
      </c>
    </row>
    <row r="51" spans="1:26" s="8" customFormat="1" ht="12" customHeight="1" x14ac:dyDescent="0.15">
      <c r="A51" s="40"/>
      <c r="B51" s="40"/>
      <c r="C51" s="64" t="s">
        <v>53</v>
      </c>
      <c r="D51" s="64"/>
      <c r="E51" s="13">
        <v>35</v>
      </c>
      <c r="F51" s="33"/>
      <c r="G51" s="32" t="s">
        <v>82</v>
      </c>
      <c r="H51" s="34">
        <v>1280</v>
      </c>
      <c r="I51" s="35"/>
      <c r="J51" s="32" t="s">
        <v>86</v>
      </c>
      <c r="K51" s="34">
        <v>579</v>
      </c>
      <c r="L51" s="35"/>
      <c r="M51" s="32" t="s">
        <v>78</v>
      </c>
      <c r="N51" s="34">
        <v>266</v>
      </c>
      <c r="O51" s="35"/>
      <c r="P51" s="32" t="s">
        <v>100</v>
      </c>
      <c r="Q51" s="34">
        <v>155</v>
      </c>
      <c r="R51" s="35"/>
      <c r="S51" s="32" t="s">
        <v>113</v>
      </c>
      <c r="T51" s="34">
        <v>101</v>
      </c>
      <c r="U51" s="35"/>
      <c r="V51" s="32" t="s">
        <v>80</v>
      </c>
      <c r="W51" s="34">
        <v>49.51</v>
      </c>
      <c r="X51" s="35"/>
      <c r="Y51" s="32" t="s">
        <v>104</v>
      </c>
      <c r="Z51" s="34">
        <v>26</v>
      </c>
    </row>
    <row r="52" spans="1:26" s="8" customFormat="1" ht="12" customHeight="1" x14ac:dyDescent="0.15">
      <c r="A52" s="40"/>
      <c r="B52" s="40"/>
      <c r="C52" s="64" t="s">
        <v>54</v>
      </c>
      <c r="D52" s="64"/>
      <c r="E52" s="13">
        <v>36</v>
      </c>
      <c r="F52" s="33"/>
      <c r="G52" s="32" t="s">
        <v>88</v>
      </c>
      <c r="H52" s="34">
        <v>2401</v>
      </c>
      <c r="I52" s="35"/>
      <c r="J52" s="32" t="s">
        <v>86</v>
      </c>
      <c r="K52" s="34">
        <v>2389</v>
      </c>
      <c r="L52" s="35"/>
      <c r="M52" s="32" t="s">
        <v>118</v>
      </c>
      <c r="N52" s="34">
        <v>2124</v>
      </c>
      <c r="O52" s="35"/>
      <c r="P52" s="32" t="s">
        <v>120</v>
      </c>
      <c r="Q52" s="34">
        <v>1994</v>
      </c>
      <c r="R52" s="35"/>
      <c r="S52" s="32" t="s">
        <v>83</v>
      </c>
      <c r="T52" s="34">
        <v>1920</v>
      </c>
      <c r="U52" s="35"/>
      <c r="V52" s="32" t="s">
        <v>80</v>
      </c>
      <c r="W52" s="34">
        <v>1200</v>
      </c>
      <c r="X52" s="35"/>
      <c r="Y52" s="32" t="s">
        <v>109</v>
      </c>
      <c r="Z52" s="34">
        <v>1196</v>
      </c>
    </row>
    <row r="53" spans="1:26" s="8" customFormat="1" ht="12" customHeight="1" x14ac:dyDescent="0.15">
      <c r="A53" s="40"/>
      <c r="B53" s="40"/>
      <c r="C53" s="64" t="s">
        <v>55</v>
      </c>
      <c r="D53" s="64"/>
      <c r="E53" s="13">
        <v>37</v>
      </c>
      <c r="F53" s="33"/>
      <c r="G53" s="32" t="s">
        <v>83</v>
      </c>
      <c r="H53" s="34">
        <v>4661</v>
      </c>
      <c r="I53" s="35"/>
      <c r="J53" s="32" t="s">
        <v>86</v>
      </c>
      <c r="K53" s="34">
        <v>3056</v>
      </c>
      <c r="L53" s="35"/>
      <c r="M53" s="32" t="s">
        <v>80</v>
      </c>
      <c r="N53" s="34">
        <v>2821</v>
      </c>
      <c r="O53" s="35"/>
      <c r="P53" s="32" t="s">
        <v>106</v>
      </c>
      <c r="Q53" s="34">
        <v>1993</v>
      </c>
      <c r="R53" s="35"/>
      <c r="S53" s="32" t="s">
        <v>78</v>
      </c>
      <c r="T53" s="34">
        <v>1698</v>
      </c>
      <c r="U53" s="35"/>
      <c r="V53" s="32" t="s">
        <v>121</v>
      </c>
      <c r="W53" s="34">
        <v>1584</v>
      </c>
      <c r="X53" s="35"/>
      <c r="Y53" s="32" t="s">
        <v>79</v>
      </c>
      <c r="Z53" s="34">
        <v>1560</v>
      </c>
    </row>
    <row r="54" spans="1:26" s="8" customFormat="1" ht="12" customHeight="1" x14ac:dyDescent="0.15">
      <c r="A54" s="40"/>
      <c r="B54" s="40"/>
      <c r="C54" s="40"/>
      <c r="D54" s="40"/>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64" t="s">
        <v>56</v>
      </c>
      <c r="B55" s="64"/>
      <c r="C55" s="64"/>
      <c r="D55" s="64"/>
      <c r="E55" s="13">
        <v>38</v>
      </c>
      <c r="F55" s="33"/>
      <c r="G55" s="32" t="s">
        <v>103</v>
      </c>
      <c r="H55" s="34" t="s">
        <v>128</v>
      </c>
      <c r="I55" s="35"/>
      <c r="J55" s="32" t="s">
        <v>80</v>
      </c>
      <c r="K55" s="34">
        <v>6487.18</v>
      </c>
      <c r="L55" s="35"/>
      <c r="M55" s="32" t="s">
        <v>78</v>
      </c>
      <c r="N55" s="34">
        <v>6468.5379999999996</v>
      </c>
      <c r="O55" s="35"/>
      <c r="P55" s="32" t="s">
        <v>85</v>
      </c>
      <c r="Q55" s="34">
        <v>5225.8</v>
      </c>
      <c r="R55" s="35"/>
      <c r="S55" s="32" t="s">
        <v>101</v>
      </c>
      <c r="T55" s="34">
        <v>1925</v>
      </c>
      <c r="U55" s="35"/>
      <c r="V55" s="32" t="s">
        <v>106</v>
      </c>
      <c r="W55" s="34">
        <v>1760</v>
      </c>
      <c r="X55" s="35"/>
      <c r="Y55" s="32" t="s">
        <v>84</v>
      </c>
      <c r="Z55" s="34">
        <v>1687</v>
      </c>
    </row>
    <row r="56" spans="1:26" s="8" customFormat="1" ht="12" customHeight="1" x14ac:dyDescent="0.15">
      <c r="A56" s="40"/>
      <c r="B56" s="40"/>
      <c r="C56" s="64" t="s">
        <v>31</v>
      </c>
      <c r="D56" s="64"/>
      <c r="E56" s="13">
        <v>39</v>
      </c>
      <c r="F56" s="33"/>
      <c r="G56" s="32" t="s">
        <v>78</v>
      </c>
      <c r="H56" s="34">
        <v>665</v>
      </c>
      <c r="I56" s="35"/>
      <c r="J56" s="32" t="s">
        <v>99</v>
      </c>
      <c r="K56" s="34">
        <v>392</v>
      </c>
      <c r="L56" s="35"/>
      <c r="M56" s="32" t="s">
        <v>89</v>
      </c>
      <c r="N56" s="34">
        <v>205</v>
      </c>
      <c r="O56" s="35"/>
      <c r="P56" s="32" t="s">
        <v>82</v>
      </c>
      <c r="Q56" s="34">
        <v>180</v>
      </c>
      <c r="R56" s="35"/>
      <c r="S56" s="32" t="s">
        <v>123</v>
      </c>
      <c r="T56" s="34">
        <v>150</v>
      </c>
      <c r="U56" s="35"/>
      <c r="V56" s="32" t="s">
        <v>84</v>
      </c>
      <c r="W56" s="34">
        <v>131</v>
      </c>
      <c r="X56" s="35"/>
      <c r="Y56" s="32" t="s">
        <v>87</v>
      </c>
      <c r="Z56" s="34">
        <v>121</v>
      </c>
    </row>
    <row r="57" spans="1:26" s="8" customFormat="1" ht="12" customHeight="1" x14ac:dyDescent="0.15">
      <c r="A57" s="40"/>
      <c r="B57" s="40"/>
      <c r="C57" s="64" t="s">
        <v>32</v>
      </c>
      <c r="D57" s="64"/>
      <c r="E57" s="13">
        <v>40</v>
      </c>
      <c r="F57" s="33"/>
      <c r="G57" s="32" t="s">
        <v>84</v>
      </c>
      <c r="H57" s="34">
        <v>93</v>
      </c>
      <c r="I57" s="35"/>
      <c r="J57" s="32" t="s">
        <v>119</v>
      </c>
      <c r="K57" s="34">
        <v>37</v>
      </c>
      <c r="L57" s="35"/>
      <c r="M57" s="32" t="s">
        <v>78</v>
      </c>
      <c r="N57" s="34">
        <v>34</v>
      </c>
      <c r="O57" s="35"/>
      <c r="P57" s="32" t="s">
        <v>87</v>
      </c>
      <c r="Q57" s="34">
        <v>22.57</v>
      </c>
      <c r="R57" s="35"/>
      <c r="S57" s="32" t="s">
        <v>85</v>
      </c>
      <c r="T57" s="34">
        <v>15</v>
      </c>
      <c r="U57" s="35"/>
      <c r="V57" s="32" t="s">
        <v>82</v>
      </c>
      <c r="W57" s="34">
        <v>14</v>
      </c>
      <c r="X57" s="35"/>
      <c r="Y57" s="32" t="s">
        <v>123</v>
      </c>
      <c r="Z57" s="34">
        <v>7</v>
      </c>
    </row>
    <row r="58" spans="1:26" s="8" customFormat="1" ht="12" customHeight="1" x14ac:dyDescent="0.15">
      <c r="A58" s="40"/>
      <c r="B58" s="40"/>
      <c r="C58" s="64" t="s">
        <v>57</v>
      </c>
      <c r="D58" s="64"/>
      <c r="E58" s="13">
        <v>41</v>
      </c>
      <c r="F58" s="33"/>
      <c r="G58" s="32" t="s">
        <v>103</v>
      </c>
      <c r="H58" s="34" t="s">
        <v>128</v>
      </c>
      <c r="I58" s="35"/>
      <c r="J58" s="32" t="s">
        <v>80</v>
      </c>
      <c r="K58" s="34">
        <v>4828.05</v>
      </c>
      <c r="L58" s="35"/>
      <c r="M58" s="32" t="s">
        <v>101</v>
      </c>
      <c r="N58" s="34">
        <v>1020</v>
      </c>
      <c r="O58" s="35"/>
      <c r="P58" s="32" t="s">
        <v>124</v>
      </c>
      <c r="Q58" s="34">
        <v>827.2</v>
      </c>
      <c r="R58" s="35"/>
      <c r="S58" s="32" t="s">
        <v>78</v>
      </c>
      <c r="T58" s="34">
        <v>514.83799999999997</v>
      </c>
      <c r="U58" s="35"/>
      <c r="V58" s="32" t="s">
        <v>86</v>
      </c>
      <c r="W58" s="34">
        <v>507</v>
      </c>
      <c r="X58" s="35"/>
      <c r="Y58" s="32" t="s">
        <v>82</v>
      </c>
      <c r="Z58" s="34">
        <v>190</v>
      </c>
    </row>
    <row r="59" spans="1:26" s="8" customFormat="1" ht="12" customHeight="1" x14ac:dyDescent="0.15">
      <c r="A59" s="40"/>
      <c r="B59" s="40"/>
      <c r="C59" s="64" t="s">
        <v>58</v>
      </c>
      <c r="D59" s="64"/>
      <c r="E59" s="13">
        <v>42</v>
      </c>
      <c r="F59" s="33"/>
      <c r="G59" s="32" t="s">
        <v>78</v>
      </c>
      <c r="H59" s="34">
        <v>1370.7</v>
      </c>
      <c r="I59" s="35"/>
      <c r="J59" s="32" t="s">
        <v>103</v>
      </c>
      <c r="K59" s="34" t="s">
        <v>128</v>
      </c>
      <c r="L59" s="35"/>
      <c r="M59" s="32" t="s">
        <v>92</v>
      </c>
      <c r="N59" s="34">
        <v>367</v>
      </c>
      <c r="O59" s="35"/>
      <c r="P59" s="32" t="s">
        <v>98</v>
      </c>
      <c r="Q59" s="34">
        <v>340</v>
      </c>
      <c r="R59" s="35"/>
      <c r="S59" s="32" t="s">
        <v>119</v>
      </c>
      <c r="T59" s="34">
        <v>240</v>
      </c>
      <c r="U59" s="35"/>
      <c r="V59" s="32" t="s">
        <v>101</v>
      </c>
      <c r="W59" s="34">
        <v>162</v>
      </c>
      <c r="X59" s="35"/>
      <c r="Y59" s="32" t="s">
        <v>82</v>
      </c>
      <c r="Z59" s="34">
        <v>140</v>
      </c>
    </row>
    <row r="60" spans="1:26" s="8" customFormat="1" ht="12" customHeight="1" x14ac:dyDescent="0.15">
      <c r="A60" s="40"/>
      <c r="B60" s="40"/>
      <c r="C60" s="40"/>
      <c r="D60" s="40"/>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40"/>
      <c r="B61" s="40"/>
      <c r="C61" s="64" t="s">
        <v>59</v>
      </c>
      <c r="D61" s="64"/>
      <c r="E61" s="13">
        <v>43</v>
      </c>
      <c r="F61" s="33"/>
      <c r="G61" s="32" t="s">
        <v>105</v>
      </c>
      <c r="H61" s="34">
        <v>965</v>
      </c>
      <c r="I61" s="35"/>
      <c r="J61" s="32" t="s">
        <v>78</v>
      </c>
      <c r="K61" s="34">
        <v>866</v>
      </c>
      <c r="L61" s="35"/>
      <c r="M61" s="32" t="s">
        <v>101</v>
      </c>
      <c r="N61" s="34">
        <v>705</v>
      </c>
      <c r="O61" s="35"/>
      <c r="P61" s="32" t="s">
        <v>89</v>
      </c>
      <c r="Q61" s="34">
        <v>517</v>
      </c>
      <c r="R61" s="35"/>
      <c r="S61" s="32" t="s">
        <v>106</v>
      </c>
      <c r="T61" s="34">
        <v>378</v>
      </c>
      <c r="U61" s="35"/>
      <c r="V61" s="32" t="s">
        <v>119</v>
      </c>
      <c r="W61" s="34">
        <v>208</v>
      </c>
      <c r="X61" s="35"/>
      <c r="Y61" s="32" t="s">
        <v>80</v>
      </c>
      <c r="Z61" s="34">
        <v>124</v>
      </c>
    </row>
    <row r="62" spans="1:26" s="8" customFormat="1" ht="12" customHeight="1" x14ac:dyDescent="0.15">
      <c r="A62" s="40"/>
      <c r="B62" s="40"/>
      <c r="C62" s="64" t="s">
        <v>60</v>
      </c>
      <c r="D62" s="64"/>
      <c r="E62" s="13">
        <v>44</v>
      </c>
      <c r="F62" s="33"/>
      <c r="G62" s="32" t="s">
        <v>85</v>
      </c>
      <c r="H62" s="34">
        <v>4927.3</v>
      </c>
      <c r="I62" s="35"/>
      <c r="J62" s="32" t="s">
        <v>78</v>
      </c>
      <c r="K62" s="34">
        <v>3018</v>
      </c>
      <c r="L62" s="35"/>
      <c r="M62" s="32" t="s">
        <v>80</v>
      </c>
      <c r="N62" s="34">
        <v>1425.13</v>
      </c>
      <c r="O62" s="35"/>
      <c r="P62" s="32" t="s">
        <v>84</v>
      </c>
      <c r="Q62" s="34">
        <v>1341</v>
      </c>
      <c r="R62" s="35"/>
      <c r="S62" s="32" t="s">
        <v>98</v>
      </c>
      <c r="T62" s="34">
        <v>1281</v>
      </c>
      <c r="U62" s="35"/>
      <c r="V62" s="32" t="s">
        <v>106</v>
      </c>
      <c r="W62" s="34">
        <v>1265</v>
      </c>
      <c r="X62" s="35"/>
      <c r="Y62" s="32" t="s">
        <v>92</v>
      </c>
      <c r="Z62" s="34">
        <v>902.2</v>
      </c>
    </row>
    <row r="63" spans="1:26" s="8" customFormat="1" ht="12" customHeight="1" x14ac:dyDescent="0.15">
      <c r="A63" s="40"/>
      <c r="B63" s="40"/>
      <c r="C63" s="40"/>
      <c r="D63" s="40"/>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64" t="s">
        <v>61</v>
      </c>
      <c r="B64" s="64"/>
      <c r="C64" s="64"/>
      <c r="D64" s="64"/>
      <c r="E64" s="13">
        <v>45</v>
      </c>
      <c r="F64" s="33"/>
      <c r="G64" s="32" t="s">
        <v>78</v>
      </c>
      <c r="H64" s="34">
        <v>12323.09</v>
      </c>
      <c r="I64" s="35"/>
      <c r="J64" s="32" t="s">
        <v>79</v>
      </c>
      <c r="K64" s="34">
        <v>11999</v>
      </c>
      <c r="L64" s="35"/>
      <c r="M64" s="32" t="s">
        <v>83</v>
      </c>
      <c r="N64" s="34">
        <v>5270.7719999999999</v>
      </c>
      <c r="O64" s="35"/>
      <c r="P64" s="32" t="s">
        <v>93</v>
      </c>
      <c r="Q64" s="34">
        <v>4419</v>
      </c>
      <c r="R64" s="35"/>
      <c r="S64" s="32" t="s">
        <v>120</v>
      </c>
      <c r="T64" s="34">
        <v>3166.79</v>
      </c>
      <c r="U64" s="35"/>
      <c r="V64" s="32" t="s">
        <v>111</v>
      </c>
      <c r="W64" s="34">
        <v>2988</v>
      </c>
      <c r="X64" s="35"/>
      <c r="Y64" s="32" t="s">
        <v>81</v>
      </c>
      <c r="Z64" s="34">
        <v>2533</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127</v>
      </c>
    </row>
    <row r="69" spans="1:26" s="39" customFormat="1" ht="12" customHeight="1" x14ac:dyDescent="0.15">
      <c r="A69" s="39" t="s">
        <v>77</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2020-07-27T02:20:42Z</dcterms:created>
  <dcterms:modified xsi:type="dcterms:W3CDTF">2020-07-27T05:14:11Z</dcterms:modified>
</cp:coreProperties>
</file>