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在庫月報差替え\data\reizou\2019\month\"/>
    </mc:Choice>
  </mc:AlternateContent>
  <xr:revisionPtr revIDLastSave="0" documentId="13_ncr:1_{CE8F2F73-F747-4626-A164-4C4EB8923948}" xr6:coauthVersionLast="36" xr6:coauthVersionMax="36" xr10:uidLastSave="{00000000-0000-0000-0000-000000000000}"/>
  <bookViews>
    <workbookView xWindow="0" yWindow="0" windowWidth="18120" windowHeight="9975" xr2:uid="{5950D527-3F2D-453F-9594-19185A338E71}"/>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L61" i="2"/>
  <c r="I61" i="2"/>
  <c r="F61" i="2"/>
  <c r="Q59" i="2"/>
  <c r="P59" i="2"/>
  <c r="L59" i="2"/>
  <c r="I59" i="2"/>
  <c r="F59" i="2"/>
  <c r="Q58" i="2"/>
  <c r="P58" i="2"/>
  <c r="L58" i="2"/>
  <c r="I58" i="2"/>
  <c r="F58" i="2"/>
  <c r="Q57" i="2"/>
  <c r="P57" i="2"/>
  <c r="L57" i="2"/>
  <c r="I57" i="2"/>
  <c r="F57" i="2"/>
  <c r="Q56" i="2"/>
  <c r="P56" i="2"/>
  <c r="L56" i="2"/>
  <c r="I56" i="2"/>
  <c r="F56" i="2"/>
  <c r="N55" i="2"/>
  <c r="M55" i="2"/>
  <c r="K55" i="2"/>
  <c r="J55" i="2"/>
  <c r="I55" i="2" s="1"/>
  <c r="H55" i="2"/>
  <c r="G55" i="2"/>
  <c r="Q53" i="2"/>
  <c r="P53" i="2"/>
  <c r="L53" i="2"/>
  <c r="I53" i="2"/>
  <c r="F53" i="2"/>
  <c r="Q52" i="2"/>
  <c r="P52" i="2"/>
  <c r="L52" i="2"/>
  <c r="I52" i="2"/>
  <c r="F52" i="2"/>
  <c r="Q51" i="2"/>
  <c r="P51" i="2"/>
  <c r="L51" i="2"/>
  <c r="I51" i="2"/>
  <c r="F51" i="2"/>
  <c r="Q50" i="2"/>
  <c r="P50" i="2"/>
  <c r="L50" i="2"/>
  <c r="I50" i="2"/>
  <c r="F50" i="2"/>
  <c r="Q49" i="2"/>
  <c r="P49" i="2"/>
  <c r="L49" i="2"/>
  <c r="I49" i="2"/>
  <c r="F49" i="2"/>
  <c r="Q47" i="2"/>
  <c r="P47" i="2"/>
  <c r="L47" i="2"/>
  <c r="I47" i="2"/>
  <c r="F47" i="2"/>
  <c r="Q46" i="2"/>
  <c r="P46" i="2"/>
  <c r="L46" i="2"/>
  <c r="I46" i="2"/>
  <c r="F46" i="2"/>
  <c r="Q45" i="2"/>
  <c r="P45" i="2"/>
  <c r="L45" i="2"/>
  <c r="I45" i="2"/>
  <c r="F45" i="2"/>
  <c r="N44" i="2"/>
  <c r="M44" i="2"/>
  <c r="K44" i="2"/>
  <c r="J44" i="2"/>
  <c r="H44" i="2"/>
  <c r="G44" i="2"/>
  <c r="Q43" i="2"/>
  <c r="P43" i="2"/>
  <c r="L43" i="2"/>
  <c r="I43" i="2"/>
  <c r="F43" i="2"/>
  <c r="Q41" i="2"/>
  <c r="P41" i="2"/>
  <c r="L41" i="2"/>
  <c r="I41" i="2"/>
  <c r="F41" i="2"/>
  <c r="Q40" i="2"/>
  <c r="P40" i="2"/>
  <c r="L40" i="2"/>
  <c r="I40" i="2"/>
  <c r="F40" i="2"/>
  <c r="Q39" i="2"/>
  <c r="P39" i="2"/>
  <c r="L39" i="2"/>
  <c r="I39" i="2"/>
  <c r="F39" i="2"/>
  <c r="Q38" i="2"/>
  <c r="P38" i="2"/>
  <c r="L38" i="2"/>
  <c r="I38" i="2"/>
  <c r="F38" i="2"/>
  <c r="Q37" i="2"/>
  <c r="P37" i="2"/>
  <c r="L37" i="2"/>
  <c r="I37" i="2"/>
  <c r="F37" i="2"/>
  <c r="Q35" i="2"/>
  <c r="P35" i="2"/>
  <c r="L35" i="2"/>
  <c r="I35" i="2"/>
  <c r="F35" i="2"/>
  <c r="Q34" i="2"/>
  <c r="P34" i="2"/>
  <c r="L34" i="2"/>
  <c r="I34" i="2"/>
  <c r="F34" i="2"/>
  <c r="Q33" i="2"/>
  <c r="P33" i="2"/>
  <c r="L33" i="2"/>
  <c r="I33" i="2"/>
  <c r="F33" i="2"/>
  <c r="Q32" i="2"/>
  <c r="P32" i="2"/>
  <c r="L32" i="2"/>
  <c r="I32" i="2"/>
  <c r="F32" i="2"/>
  <c r="Q31" i="2"/>
  <c r="P31" i="2"/>
  <c r="L31" i="2"/>
  <c r="I31" i="2"/>
  <c r="F31" i="2"/>
  <c r="Q29" i="2"/>
  <c r="P29" i="2"/>
  <c r="L29" i="2"/>
  <c r="I29" i="2"/>
  <c r="F29" i="2"/>
  <c r="N28" i="2"/>
  <c r="M28" i="2"/>
  <c r="K28" i="2"/>
  <c r="J28" i="2"/>
  <c r="H28" i="2"/>
  <c r="G28" i="2"/>
  <c r="Q27" i="2"/>
  <c r="P27" i="2"/>
  <c r="L27" i="2"/>
  <c r="I27" i="2"/>
  <c r="F27" i="2"/>
  <c r="Q26" i="2"/>
  <c r="P26" i="2"/>
  <c r="L26" i="2"/>
  <c r="I26" i="2"/>
  <c r="F26" i="2"/>
  <c r="Q25" i="2"/>
  <c r="P25" i="2"/>
  <c r="L25" i="2"/>
  <c r="I25" i="2"/>
  <c r="F25" i="2"/>
  <c r="Q23" i="2"/>
  <c r="P23" i="2"/>
  <c r="L23" i="2"/>
  <c r="I23" i="2"/>
  <c r="F23" i="2"/>
  <c r="Q22" i="2"/>
  <c r="P22" i="2"/>
  <c r="L22" i="2"/>
  <c r="I22" i="2"/>
  <c r="F22" i="2"/>
  <c r="Q21" i="2"/>
  <c r="P21" i="2"/>
  <c r="L21" i="2"/>
  <c r="I21" i="2"/>
  <c r="F21" i="2"/>
  <c r="Q20" i="2"/>
  <c r="P20" i="2"/>
  <c r="L20" i="2"/>
  <c r="I20" i="2"/>
  <c r="F20" i="2"/>
  <c r="Q19" i="2"/>
  <c r="P19" i="2"/>
  <c r="L19" i="2"/>
  <c r="I19" i="2"/>
  <c r="F19" i="2"/>
  <c r="Q17" i="2"/>
  <c r="P17" i="2"/>
  <c r="L17" i="2"/>
  <c r="I17" i="2"/>
  <c r="F17" i="2"/>
  <c r="Q16" i="2"/>
  <c r="P16" i="2"/>
  <c r="L16" i="2"/>
  <c r="I16" i="2"/>
  <c r="F16" i="2"/>
  <c r="Q15" i="2"/>
  <c r="P15" i="2"/>
  <c r="L15" i="2"/>
  <c r="I15" i="2"/>
  <c r="F15" i="2"/>
  <c r="N14" i="2"/>
  <c r="M14" i="2"/>
  <c r="K14" i="2"/>
  <c r="J14" i="2"/>
  <c r="H14" i="2"/>
  <c r="G14" i="2"/>
  <c r="Q11" i="2"/>
  <c r="P11" i="2"/>
  <c r="O11" i="2" s="1"/>
  <c r="L11" i="2"/>
  <c r="I11" i="2"/>
  <c r="F11" i="2"/>
  <c r="K13" i="2" l="1"/>
  <c r="O38" i="2"/>
  <c r="F14" i="2"/>
  <c r="O62" i="2"/>
  <c r="U62" i="2" s="1"/>
  <c r="O61" i="2"/>
  <c r="O58" i="2"/>
  <c r="U58" i="2" s="1"/>
  <c r="O57" i="2"/>
  <c r="L55" i="2"/>
  <c r="P55" i="2"/>
  <c r="O52" i="2"/>
  <c r="U52" i="2"/>
  <c r="O50" i="2"/>
  <c r="U50" i="2" s="1"/>
  <c r="O47" i="2"/>
  <c r="U47" i="2" s="1"/>
  <c r="L44" i="2"/>
  <c r="O45" i="2"/>
  <c r="U45" i="2" s="1"/>
  <c r="O43" i="2"/>
  <c r="O40" i="2"/>
  <c r="U40" i="2" s="1"/>
  <c r="O35" i="2"/>
  <c r="O33" i="2"/>
  <c r="N13" i="2"/>
  <c r="N9" i="2" s="1"/>
  <c r="O31" i="2"/>
  <c r="L28" i="2"/>
  <c r="P28" i="2"/>
  <c r="O23" i="2"/>
  <c r="U23" i="2" s="1"/>
  <c r="H13" i="2"/>
  <c r="H9" i="2" s="1"/>
  <c r="O16" i="2"/>
  <c r="U16" i="2" s="1"/>
  <c r="L14" i="2"/>
  <c r="M13" i="2"/>
  <c r="M9" i="2" s="1"/>
  <c r="J13" i="2"/>
  <c r="I13" i="2" s="1"/>
  <c r="Q14" i="2"/>
  <c r="F28" i="2"/>
  <c r="O29" i="2"/>
  <c r="U29" i="2" s="1"/>
  <c r="O32" i="2"/>
  <c r="U32" i="2" s="1"/>
  <c r="O34" i="2"/>
  <c r="U34" i="2" s="1"/>
  <c r="O37" i="2"/>
  <c r="U37" i="2" s="1"/>
  <c r="O39" i="2"/>
  <c r="U39" i="2" s="1"/>
  <c r="O41" i="2"/>
  <c r="U41" i="2" s="1"/>
  <c r="Q44" i="2"/>
  <c r="F55" i="2"/>
  <c r="O56" i="2"/>
  <c r="U56" i="2" s="1"/>
  <c r="O59" i="2"/>
  <c r="U59" i="2" s="1"/>
  <c r="O64" i="2"/>
  <c r="U64" i="2" s="1"/>
  <c r="Q55" i="2"/>
  <c r="Q28" i="2"/>
  <c r="U31" i="2"/>
  <c r="U33" i="2"/>
  <c r="U35" i="2"/>
  <c r="U38" i="2"/>
  <c r="U43" i="2"/>
  <c r="P44" i="2"/>
  <c r="G13" i="2"/>
  <c r="K9" i="2"/>
  <c r="U57" i="2"/>
  <c r="U61" i="2"/>
  <c r="U11" i="2"/>
  <c r="I14" i="2"/>
  <c r="O20" i="2"/>
  <c r="U20" i="2" s="1"/>
  <c r="I44" i="2"/>
  <c r="O46" i="2"/>
  <c r="U46" i="2" s="1"/>
  <c r="O49" i="2"/>
  <c r="U49" i="2" s="1"/>
  <c r="O51" i="2"/>
  <c r="U51" i="2" s="1"/>
  <c r="O53" i="2"/>
  <c r="U53" i="2" s="1"/>
  <c r="P14" i="2"/>
  <c r="O17" i="2"/>
  <c r="U17" i="2" s="1"/>
  <c r="O21" i="2"/>
  <c r="U21" i="2" s="1"/>
  <c r="O25" i="2"/>
  <c r="U25" i="2" s="1"/>
  <c r="O27" i="2"/>
  <c r="U27" i="2" s="1"/>
  <c r="O26" i="2"/>
  <c r="U26" i="2" s="1"/>
  <c r="I28" i="2"/>
  <c r="O15" i="2"/>
  <c r="U15" i="2" s="1"/>
  <c r="O19" i="2"/>
  <c r="U19" i="2" s="1"/>
  <c r="O22" i="2"/>
  <c r="U22" i="2" s="1"/>
  <c r="F44" i="2"/>
  <c r="O55" i="2" l="1"/>
  <c r="U55" i="2" s="1"/>
  <c r="O44" i="2"/>
  <c r="U44" i="2" s="1"/>
  <c r="L9" i="2"/>
  <c r="O28" i="2"/>
  <c r="U28" i="2" s="1"/>
  <c r="Q13" i="2"/>
  <c r="L13" i="2"/>
  <c r="Q9" i="2"/>
  <c r="J9" i="2"/>
  <c r="I9" i="2" s="1"/>
  <c r="O14" i="2"/>
  <c r="U14" i="2" s="1"/>
  <c r="F13" i="2"/>
  <c r="G9" i="2"/>
  <c r="P13" i="2"/>
  <c r="O13" i="2" l="1"/>
  <c r="U13" i="2" s="1"/>
  <c r="F9" i="2"/>
  <c r="P9" i="2"/>
  <c r="O9" i="2" s="1"/>
  <c r="U9" i="2" l="1"/>
</calcChain>
</file>

<file path=xl/sharedStrings.xml><?xml version="1.0" encoding="utf-8"?>
<sst xmlns="http://schemas.openxmlformats.org/spreadsheetml/2006/main" count="469" uniqueCount="127">
  <si>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</si>
  <si>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</si>
  <si>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</si>
  <si>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</si>
  <si>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</si>
  <si>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</si>
  <si>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</si>
  <si>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</si>
  <si>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</si>
  <si>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</si>
  <si>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</si>
  <si>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</si>
  <si>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</si>
  <si>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</si>
  <si>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</si>
  <si>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</si>
  <si>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</si>
  <si>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</si>
  <si>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</si>
  <si>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</si>
  <si>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</si>
  <si>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</si>
  <si>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</si>
  <si>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</si>
  <si>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</si>
  <si>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</si>
  <si>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</si>
  <si>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</si>
  <si>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</si>
  <si>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</si>
  <si>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</si>
  <si>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</si>
  <si>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</si>
  <si>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</si>
  <si>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</si>
  <si>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</si>
  <si>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</si>
  <si>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</si>
  <si>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</si>
  <si>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</si>
  <si>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</si>
  <si>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</si>
  <si>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</si>
  <si>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</si>
  <si>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</si>
  <si>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</si>
  <si>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</si>
  <si>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</si>
  <si>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</si>
  <si>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</si>
  <si>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</si>
  <si>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</si>
  <si>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</si>
  <si>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</si>
  <si>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</si>
  <si>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</si>
  <si>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</si>
  <si>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</si>
  <si>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</si>
  <si>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</si>
  <si>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</si>
  <si>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</si>
  <si>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</si>
  <si>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</si>
  <si>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</si>
  <si>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</si>
  <si>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</si>
  <si>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</si>
  <si>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</si>
  <si>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</si>
  <si>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</si>
  <si>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</si>
  <si>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</si>
  <si>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</si>
  <si>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</si>
  <si>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</si>
  <si>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</si>
  <si>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　  調査対象数が3未満の場合には、調査結果の秘密の保護の観点から「X」表示とする秘匿措置を施している。</t>
    <phoneticPr fontId="8"/>
  </si>
  <si>
    <t>東京都区部</t>
  </si>
  <si>
    <t>焼津市</t>
  </si>
  <si>
    <t>福岡市</t>
  </si>
  <si>
    <t>大阪市</t>
  </si>
  <si>
    <t>仙台市</t>
  </si>
  <si>
    <t>神戸市</t>
  </si>
  <si>
    <t>八戸市</t>
  </si>
  <si>
    <t>名古屋市</t>
  </si>
  <si>
    <t>下関市</t>
  </si>
  <si>
    <t>札幌市</t>
  </si>
  <si>
    <t>金沢市</t>
  </si>
  <si>
    <t>川崎市</t>
  </si>
  <si>
    <t>塩釜市</t>
  </si>
  <si>
    <t>静岡市</t>
  </si>
  <si>
    <t>気仙沼市</t>
  </si>
  <si>
    <t>石巻市</t>
  </si>
  <si>
    <t>三浦市</t>
  </si>
  <si>
    <t>いわき市</t>
  </si>
  <si>
    <t>枕崎市</t>
  </si>
  <si>
    <t>指宿市</t>
  </si>
  <si>
    <t>横浜市</t>
  </si>
  <si>
    <t>船橋市</t>
  </si>
  <si>
    <t>小樽市</t>
  </si>
  <si>
    <t>白糠町</t>
  </si>
  <si>
    <t>函館市</t>
  </si>
  <si>
    <t>留萌市</t>
  </si>
  <si>
    <t>釧路市</t>
  </si>
  <si>
    <t>女川町</t>
  </si>
  <si>
    <t>唐津市</t>
  </si>
  <si>
    <t>長崎市</t>
  </si>
  <si>
    <t>神栖市</t>
  </si>
  <si>
    <t>鹿児島市</t>
  </si>
  <si>
    <t>境港市</t>
  </si>
  <si>
    <t>沼津市</t>
  </si>
  <si>
    <t>銚子市</t>
  </si>
  <si>
    <t>大船渡市</t>
  </si>
  <si>
    <t>釜石市</t>
  </si>
  <si>
    <t>紋別市</t>
  </si>
  <si>
    <t>青森市</t>
  </si>
  <si>
    <t>広島市</t>
  </si>
  <si>
    <t>新潟市</t>
  </si>
  <si>
    <t>ひたちなか市</t>
  </si>
  <si>
    <t>佐世保市</t>
  </si>
  <si>
    <t>北九州市</t>
  </si>
  <si>
    <t>根室市</t>
  </si>
  <si>
    <t>X</t>
    <phoneticPr fontId="3"/>
  </si>
  <si>
    <t>　１　品目別月間入・出庫量及び月末在庫量（令和元年11月分）</t>
    <phoneticPr fontId="6"/>
  </si>
  <si>
    <t>　２　主要品目別月末在庫量の上位７市町（令和元年11月分）</t>
    <phoneticPr fontId="6"/>
  </si>
  <si>
    <t>注：調査市町の範囲は平成31年1月1日現在のものであり、それ以降に合併が行われた市町については旧市町を調査範囲としている。</t>
    <rPh sb="10" eb="12">
      <t>ヘイセイ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</si>
</sst>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5">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0" xfId="1" applyFont="1" applyFill="1" applyAlignment="1">
      <alignment horizontal="distributed" vertical="center"/>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182" fontId="5" fillId="0" borderId="0" xfId="1" applyNumberFormat="1" applyFont="1" applyFill="1" applyAlignment="1">
      <alignment horizontal="left"/>
    </xf>
    <xf numFmtId="0" fontId="7" fillId="0" borderId="16"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cellXfs>
  <cellStyles count="2">
    <cellStyle name="標準" xfId="0" builtinId="0"/>
    <cellStyle name="標準 2" xfId="1" xr:uid="{F3471B9F-4341-4EEB-B53E-B84442B2A6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A513C-A9B5-476B-B51E-D760C938AB41}">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activeCell="I3" sqref="I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46" t="s">
        <v>124</v>
      </c>
      <c r="B3" s="46"/>
      <c r="C3" s="46"/>
      <c r="D3" s="46"/>
      <c r="E3" s="46"/>
      <c r="F3" s="46"/>
      <c r="G3" s="46"/>
      <c r="H3" s="46"/>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47" t="s">
        <v>2</v>
      </c>
      <c r="B5" s="47"/>
      <c r="C5" s="47"/>
      <c r="D5" s="47"/>
      <c r="E5" s="48"/>
      <c r="F5" s="52" t="s">
        <v>3</v>
      </c>
      <c r="G5" s="50"/>
      <c r="H5" s="51"/>
      <c r="I5" s="53" t="s">
        <v>4</v>
      </c>
      <c r="J5" s="53"/>
      <c r="K5" s="53"/>
      <c r="L5" s="41" t="s">
        <v>5</v>
      </c>
      <c r="M5" s="54"/>
      <c r="N5" s="54"/>
      <c r="O5" s="40" t="s">
        <v>6</v>
      </c>
      <c r="P5" s="41"/>
      <c r="Q5" s="42"/>
      <c r="R5" s="40" t="s">
        <v>7</v>
      </c>
      <c r="S5" s="41"/>
      <c r="T5" s="41"/>
      <c r="U5" s="43" t="s">
        <v>8</v>
      </c>
      <c r="V5" s="7"/>
    </row>
    <row r="6" spans="1:22" s="8" customFormat="1" ht="18" customHeight="1" x14ac:dyDescent="0.15">
      <c r="A6" s="49"/>
      <c r="B6" s="49"/>
      <c r="C6" s="49"/>
      <c r="D6" s="49"/>
      <c r="E6" s="48"/>
      <c r="F6" s="59" t="s">
        <v>9</v>
      </c>
      <c r="G6" s="59" t="s">
        <v>10</v>
      </c>
      <c r="H6" s="59" t="s">
        <v>11</v>
      </c>
      <c r="I6" s="55" t="s">
        <v>9</v>
      </c>
      <c r="J6" s="55" t="s">
        <v>10</v>
      </c>
      <c r="K6" s="55" t="s">
        <v>11</v>
      </c>
      <c r="L6" s="48" t="s">
        <v>12</v>
      </c>
      <c r="M6" s="51" t="s">
        <v>13</v>
      </c>
      <c r="N6" s="60" t="s">
        <v>14</v>
      </c>
      <c r="O6" s="55" t="s">
        <v>12</v>
      </c>
      <c r="P6" s="55" t="s">
        <v>13</v>
      </c>
      <c r="Q6" s="55" t="s">
        <v>14</v>
      </c>
      <c r="R6" s="57" t="s">
        <v>15</v>
      </c>
      <c r="S6" s="57" t="s">
        <v>16</v>
      </c>
      <c r="T6" s="57" t="s">
        <v>17</v>
      </c>
      <c r="U6" s="44"/>
      <c r="V6" s="7"/>
    </row>
    <row r="7" spans="1:22" s="8" customFormat="1" ht="18" customHeight="1" x14ac:dyDescent="0.15">
      <c r="A7" s="50"/>
      <c r="B7" s="50"/>
      <c r="C7" s="50"/>
      <c r="D7" s="50"/>
      <c r="E7" s="51"/>
      <c r="F7" s="60"/>
      <c r="G7" s="60"/>
      <c r="H7" s="60"/>
      <c r="I7" s="55"/>
      <c r="J7" s="55"/>
      <c r="K7" s="55"/>
      <c r="L7" s="61"/>
      <c r="M7" s="62"/>
      <c r="N7" s="56"/>
      <c r="O7" s="56"/>
      <c r="P7" s="56"/>
      <c r="Q7" s="56"/>
      <c r="R7" s="58"/>
      <c r="S7" s="58"/>
      <c r="T7" s="58"/>
      <c r="U7" s="45"/>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63" t="s">
        <v>19</v>
      </c>
      <c r="B9" s="63"/>
      <c r="C9" s="63"/>
      <c r="D9" s="63"/>
      <c r="E9" s="13">
        <v>1</v>
      </c>
      <c r="F9" s="14">
        <f>IF(ISERR(G9+H9),"-",G9+H9)</f>
        <v>789940.39500000002</v>
      </c>
      <c r="G9" s="15">
        <f>SUBTOTAL(9,G11:G64)</f>
        <v>385784.5149999999</v>
      </c>
      <c r="H9" s="15">
        <f>SUBTOTAL(9,H11:H64)</f>
        <v>404155.88000000006</v>
      </c>
      <c r="I9" s="14">
        <f>IF(ISERR(J9+K9),"-",J9+K9)</f>
        <v>266830.72700000001</v>
      </c>
      <c r="J9" s="15">
        <f>SUBTOTAL(9,J11:J64)</f>
        <v>131228.37</v>
      </c>
      <c r="K9" s="15">
        <f>SUBTOTAL(9,K11:K64)</f>
        <v>135602.35700000002</v>
      </c>
      <c r="L9" s="14">
        <f>IF(ISERR(M9+N9),"-",M9+N9)</f>
        <v>276027.826</v>
      </c>
      <c r="M9" s="15">
        <f>SUBTOTAL(9,M11:M64)</f>
        <v>140721.31499999997</v>
      </c>
      <c r="N9" s="15">
        <f>SUBTOTAL(9,N11:N64)</f>
        <v>135306.511</v>
      </c>
      <c r="O9" s="14">
        <f>IF(ISERR(P9+Q9),"-",P9+Q9)</f>
        <v>780743.29600000009</v>
      </c>
      <c r="P9" s="14">
        <f>IF(ISERR(G9+J9-M9),"-",G9+J9-M9)</f>
        <v>376291.56999999995</v>
      </c>
      <c r="Q9" s="14">
        <f>IF(ISERR(H9+K9-N9),"-",H9+K9-N9)</f>
        <v>404451.72600000008</v>
      </c>
      <c r="R9" s="16">
        <v>92.882732345436622</v>
      </c>
      <c r="S9" s="16">
        <v>98.76779063339194</v>
      </c>
      <c r="T9" s="16">
        <v>96.408795076669605</v>
      </c>
      <c r="U9" s="16">
        <f>IF(ISERR(O9/F9*100),"-",O9/F9*100)</f>
        <v>98.835722409157228</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63" t="s">
        <v>20</v>
      </c>
      <c r="B11" s="63"/>
      <c r="C11" s="63"/>
      <c r="D11" s="63"/>
      <c r="E11" s="13">
        <v>2</v>
      </c>
      <c r="F11" s="14">
        <f>IF(ISERR(G11+H11),"-",G11+H11)</f>
        <v>514.42100000000005</v>
      </c>
      <c r="G11" s="15">
        <v>152</v>
      </c>
      <c r="H11" s="15">
        <v>362.42099999999999</v>
      </c>
      <c r="I11" s="14">
        <f>IF(ISERR(J11+K11),"-",J11+K11)</f>
        <v>7816.9120000000003</v>
      </c>
      <c r="J11" s="15">
        <v>4450</v>
      </c>
      <c r="K11" s="15">
        <v>3366.9119999999998</v>
      </c>
      <c r="L11" s="14">
        <f>IF(ISERR(M11+N11),"-",M11+N11)</f>
        <v>7939</v>
      </c>
      <c r="M11" s="14">
        <v>4476</v>
      </c>
      <c r="N11" s="14">
        <v>3463</v>
      </c>
      <c r="O11" s="14">
        <f>IF(ISERR(P11+Q11),"-",P11+Q11)</f>
        <v>392.33299999999963</v>
      </c>
      <c r="P11" s="14">
        <f>IF(ISERR(G11+J11-M11),"-",G11+J11-M11)</f>
        <v>126</v>
      </c>
      <c r="Q11" s="14">
        <f>IF(ISERR(H11+K11-N11),"-",H11+K11-N11)</f>
        <v>266.33299999999963</v>
      </c>
      <c r="R11" s="16">
        <v>83.202895156998409</v>
      </c>
      <c r="S11" s="16">
        <v>85.51271003877639</v>
      </c>
      <c r="T11" s="16">
        <v>69.194532627866053</v>
      </c>
      <c r="U11" s="16">
        <f>IF(ISERR(O11/F11*100),"-",O11/F11*100)</f>
        <v>76.26690978789739</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63" t="s">
        <v>21</v>
      </c>
      <c r="B13" s="63"/>
      <c r="C13" s="63"/>
      <c r="D13" s="63"/>
      <c r="E13" s="13">
        <v>3</v>
      </c>
      <c r="F13" s="14">
        <f>IF(ISERR(G13+H13),"-",G13+H13)</f>
        <v>667952.73100000003</v>
      </c>
      <c r="G13" s="15">
        <f>SUBTOTAL(9,G14:G53)</f>
        <v>324272.59499999997</v>
      </c>
      <c r="H13" s="15">
        <f>SUBTOTAL(9,H14:H53)</f>
        <v>343680.13600000006</v>
      </c>
      <c r="I13" s="14">
        <f>IF(ISERR(J13+K13),"-",J13+K13)</f>
        <v>213730.58199999999</v>
      </c>
      <c r="J13" s="15">
        <f>SUBTOTAL(9,J14:J53)</f>
        <v>104020.19999999998</v>
      </c>
      <c r="K13" s="15">
        <f>SUBTOTAL(9,K14:K53)</f>
        <v>109710.38200000001</v>
      </c>
      <c r="L13" s="14">
        <f>IF(ISERR(M13+N13),"-",M13+N13)</f>
        <v>221396.53099999996</v>
      </c>
      <c r="M13" s="15">
        <f>SUBTOTAL(9,M14:M53)</f>
        <v>112186.11499999998</v>
      </c>
      <c r="N13" s="15">
        <f>SUBTOTAL(9,N14:N53)</f>
        <v>109210.416</v>
      </c>
      <c r="O13" s="14">
        <f>IF(ISERR(P13+Q13),"-",P13+Q13)</f>
        <v>660286.78200000001</v>
      </c>
      <c r="P13" s="14">
        <f t="shared" ref="P13:Q17" si="0">IF(ISERR(G13+J13-M13),"-",G13+J13-M13)</f>
        <v>316106.67999999993</v>
      </c>
      <c r="Q13" s="14">
        <f t="shared" si="0"/>
        <v>344180.10200000007</v>
      </c>
      <c r="R13" s="16">
        <v>92.775116560007163</v>
      </c>
      <c r="S13" s="16">
        <v>99.224135326989853</v>
      </c>
      <c r="T13" s="16">
        <v>96.018417931474929</v>
      </c>
      <c r="U13" s="16">
        <f>IF(ISERR(O13/F13*100),"-",O13/F13*100)</f>
        <v>98.852321632322202</v>
      </c>
      <c r="V13" s="16"/>
    </row>
    <row r="14" spans="1:22" s="8" customFormat="1" ht="12" customHeight="1" x14ac:dyDescent="0.15">
      <c r="A14" s="17"/>
      <c r="B14" s="17"/>
      <c r="C14" s="63" t="s">
        <v>22</v>
      </c>
      <c r="D14" s="63"/>
      <c r="E14" s="13">
        <v>4</v>
      </c>
      <c r="F14" s="14">
        <f>IF(ISERR(G14+H14),"-",G14+H14)</f>
        <v>43262.217999999993</v>
      </c>
      <c r="G14" s="15">
        <f>SUBTOTAL(9,G15:G21)</f>
        <v>39697.267999999996</v>
      </c>
      <c r="H14" s="15">
        <f>SUBTOTAL(9,H15:H21)</f>
        <v>3564.9500000000003</v>
      </c>
      <c r="I14" s="14">
        <f>IF(ISERR(J14+K14),"-",J14+K14)</f>
        <v>19492.516</v>
      </c>
      <c r="J14" s="15">
        <f>SUBTOTAL(9,J15:J21)</f>
        <v>16200.625999999998</v>
      </c>
      <c r="K14" s="15">
        <f>SUBTOTAL(9,K15:K21)</f>
        <v>3291.89</v>
      </c>
      <c r="L14" s="14">
        <f>IF(ISERR(M14+N14),"-",M14+N14)</f>
        <v>20493.809999999998</v>
      </c>
      <c r="M14" s="15">
        <f>SUBTOTAL(9,M15:M21)</f>
        <v>17648.379999999997</v>
      </c>
      <c r="N14" s="15">
        <f>SUBTOTAL(9,N15:N21)</f>
        <v>2845.4300000000003</v>
      </c>
      <c r="O14" s="14">
        <f>IF(ISERR(P14+Q14),"-",P14+Q14)</f>
        <v>42260.923999999999</v>
      </c>
      <c r="P14" s="14">
        <f t="shared" si="0"/>
        <v>38249.513999999996</v>
      </c>
      <c r="Q14" s="14">
        <f t="shared" si="0"/>
        <v>4011.41</v>
      </c>
      <c r="R14" s="16">
        <v>100.18768503289475</v>
      </c>
      <c r="S14" s="16">
        <v>104.77943657651208</v>
      </c>
      <c r="T14" s="16">
        <v>104.3943579862655</v>
      </c>
      <c r="U14" s="16">
        <f>IF(ISERR(O14/F14*100),"-",O14/F14*100)</f>
        <v>97.685523197169417</v>
      </c>
      <c r="V14" s="16"/>
    </row>
    <row r="15" spans="1:22" s="8" customFormat="1" ht="12" customHeight="1" x14ac:dyDescent="0.15">
      <c r="A15" s="17"/>
      <c r="B15" s="17"/>
      <c r="C15" s="17"/>
      <c r="D15" s="17" t="s">
        <v>23</v>
      </c>
      <c r="E15" s="13">
        <v>5</v>
      </c>
      <c r="F15" s="14">
        <f>IF(ISERR(G15+H15),"-",G15+H15)</f>
        <v>5286.9</v>
      </c>
      <c r="G15" s="15">
        <v>5248.86</v>
      </c>
      <c r="H15" s="15">
        <v>38.04</v>
      </c>
      <c r="I15" s="14">
        <f>IF(ISERR(J15+K15),"-",J15+K15)</f>
        <v>1442.3340000000001</v>
      </c>
      <c r="J15" s="15">
        <v>1372.3340000000001</v>
      </c>
      <c r="K15" s="15">
        <v>70</v>
      </c>
      <c r="L15" s="14">
        <f>IF(ISERR(M15+N15),"-",M15+N15)</f>
        <v>1669.2719999999999</v>
      </c>
      <c r="M15" s="14">
        <v>1593.2719999999999</v>
      </c>
      <c r="N15" s="14">
        <v>76</v>
      </c>
      <c r="O15" s="14">
        <f>IF(ISERR(P15+Q15),"-",P15+Q15)</f>
        <v>5059.9619999999995</v>
      </c>
      <c r="P15" s="14">
        <f t="shared" si="0"/>
        <v>5027.9219999999996</v>
      </c>
      <c r="Q15" s="14">
        <f t="shared" si="0"/>
        <v>32.039999999999992</v>
      </c>
      <c r="R15" s="16">
        <v>86.730847865303659</v>
      </c>
      <c r="S15" s="16">
        <v>81.071976687712478</v>
      </c>
      <c r="T15" s="16">
        <v>84.827527242246433</v>
      </c>
      <c r="U15" s="16">
        <f>IF(ISERR(O15/F15*100),"-",O15/F15*100)</f>
        <v>95.707541281280143</v>
      </c>
      <c r="V15" s="16"/>
    </row>
    <row r="16" spans="1:22" s="8" customFormat="1" ht="12" customHeight="1" x14ac:dyDescent="0.15">
      <c r="A16" s="17"/>
      <c r="B16" s="17"/>
      <c r="C16" s="17"/>
      <c r="D16" s="17" t="s">
        <v>24</v>
      </c>
      <c r="E16" s="13">
        <v>6</v>
      </c>
      <c r="F16" s="14">
        <f>IF(ISERR(G16+H16),"-",G16+H16)</f>
        <v>9401.0319999999992</v>
      </c>
      <c r="G16" s="15">
        <v>9095.9519999999993</v>
      </c>
      <c r="H16" s="15">
        <v>305.08</v>
      </c>
      <c r="I16" s="14">
        <f>IF(ISERR(J16+K16),"-",J16+K16)</f>
        <v>5609.0039999999999</v>
      </c>
      <c r="J16" s="15">
        <v>5292.6040000000003</v>
      </c>
      <c r="K16" s="15">
        <v>316.39999999999998</v>
      </c>
      <c r="L16" s="14">
        <f>IF(ISERR(M16+N16),"-",M16+N16)</f>
        <v>5672.8090000000002</v>
      </c>
      <c r="M16" s="14">
        <v>5366.7089999999998</v>
      </c>
      <c r="N16" s="14">
        <v>306.10000000000002</v>
      </c>
      <c r="O16" s="14">
        <f>IF(ISERR(P16+Q16),"-",P16+Q16)</f>
        <v>9337.2270000000008</v>
      </c>
      <c r="P16" s="14">
        <f t="shared" si="0"/>
        <v>9021.8470000000016</v>
      </c>
      <c r="Q16" s="14">
        <f t="shared" si="0"/>
        <v>315.38</v>
      </c>
      <c r="R16" s="16">
        <v>110.02361710474696</v>
      </c>
      <c r="S16" s="16">
        <v>101.77267671331181</v>
      </c>
      <c r="T16" s="16">
        <v>110.3691134751773</v>
      </c>
      <c r="U16" s="16">
        <f>IF(ISERR(O16/F16*100),"-",O16/F16*100)</f>
        <v>99.321297917079761</v>
      </c>
      <c r="V16" s="16"/>
    </row>
    <row r="17" spans="1:22" s="8" customFormat="1" ht="12" customHeight="1" x14ac:dyDescent="0.15">
      <c r="A17" s="17"/>
      <c r="B17" s="17"/>
      <c r="C17" s="17"/>
      <c r="D17" s="17" t="s">
        <v>25</v>
      </c>
      <c r="E17" s="13">
        <v>7</v>
      </c>
      <c r="F17" s="14">
        <f>IF(ISERR(G17+H17),"-",G17+H17)</f>
        <v>17425.472999999998</v>
      </c>
      <c r="G17" s="15">
        <v>17172.602999999999</v>
      </c>
      <c r="H17" s="15">
        <v>252.87</v>
      </c>
      <c r="I17" s="14">
        <f>IF(ISERR(J17+K17),"-",J17+K17)</f>
        <v>8240.8870000000006</v>
      </c>
      <c r="J17" s="15">
        <v>7971.1869999999999</v>
      </c>
      <c r="K17" s="15">
        <v>269.7</v>
      </c>
      <c r="L17" s="14">
        <f>IF(ISERR(M17+N17),"-",M17+N17)</f>
        <v>8512.3260000000009</v>
      </c>
      <c r="M17" s="14">
        <v>8248.2260000000006</v>
      </c>
      <c r="N17" s="14">
        <v>264.10000000000002</v>
      </c>
      <c r="O17" s="14">
        <f>IF(ISERR(P17+Q17),"-",P17+Q17)</f>
        <v>17154.034</v>
      </c>
      <c r="P17" s="14">
        <f t="shared" si="0"/>
        <v>16895.563999999998</v>
      </c>
      <c r="Q17" s="14">
        <f t="shared" si="0"/>
        <v>258.46999999999991</v>
      </c>
      <c r="R17" s="16">
        <v>99.696189208807169</v>
      </c>
      <c r="S17" s="16">
        <v>119.67279628848586</v>
      </c>
      <c r="T17" s="16">
        <v>115.05052984574111</v>
      </c>
      <c r="U17" s="16">
        <f>IF(ISERR(O17/F17*100),"-",O17/F17*100)</f>
        <v>98.44228618643524</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2911.6889999999999</v>
      </c>
      <c r="G19" s="15">
        <v>2765.8389999999999</v>
      </c>
      <c r="H19" s="15">
        <v>145.85</v>
      </c>
      <c r="I19" s="14">
        <f>IF(ISERR(J19+K19),"-",J19+K19)</f>
        <v>582.23900000000003</v>
      </c>
      <c r="J19" s="15">
        <v>419.23899999999998</v>
      </c>
      <c r="K19" s="15">
        <v>163</v>
      </c>
      <c r="L19" s="14">
        <f>IF(ISERR(M19+N19),"-",M19+N19)</f>
        <v>995.48299999999995</v>
      </c>
      <c r="M19" s="14">
        <v>831.48299999999995</v>
      </c>
      <c r="N19" s="14">
        <v>164</v>
      </c>
      <c r="O19" s="14">
        <f>IF(ISERR(P19+Q19),"-",P19+Q19)</f>
        <v>2498.4450000000002</v>
      </c>
      <c r="P19" s="14">
        <f t="shared" ref="P19:Q23" si="1">IF(ISERR(G19+J19-M19),"-",G19+J19-M19)</f>
        <v>2353.5950000000003</v>
      </c>
      <c r="Q19" s="14">
        <f t="shared" si="1"/>
        <v>144.85000000000002</v>
      </c>
      <c r="R19" s="16">
        <v>66.163522727272735</v>
      </c>
      <c r="S19" s="16">
        <v>114.03012600229094</v>
      </c>
      <c r="T19" s="16">
        <v>113.35957350272231</v>
      </c>
      <c r="U19" s="16">
        <f>IF(ISERR(O19/F19*100),"-",O19/F19*100)</f>
        <v>85.807412810914911</v>
      </c>
      <c r="V19" s="16"/>
    </row>
    <row r="20" spans="1:22" s="8" customFormat="1" ht="12" customHeight="1" x14ac:dyDescent="0.15">
      <c r="A20" s="17"/>
      <c r="B20" s="17"/>
      <c r="C20" s="17"/>
      <c r="D20" s="17" t="s">
        <v>27</v>
      </c>
      <c r="E20" s="13">
        <v>9</v>
      </c>
      <c r="F20" s="14">
        <f>IF(ISERR(G20+H20),"-",G20+H20)</f>
        <v>3726.3739999999998</v>
      </c>
      <c r="G20" s="15">
        <v>3701.3739999999998</v>
      </c>
      <c r="H20" s="15">
        <v>25</v>
      </c>
      <c r="I20" s="14">
        <f>IF(ISERR(J20+K20),"-",J20+K20)</f>
        <v>845.88199999999995</v>
      </c>
      <c r="J20" s="15">
        <v>831.88199999999995</v>
      </c>
      <c r="K20" s="15">
        <v>14</v>
      </c>
      <c r="L20" s="14">
        <f>IF(ISERR(M20+N20),"-",M20+N20)</f>
        <v>1207.5899999999999</v>
      </c>
      <c r="M20" s="14">
        <v>1193.5899999999999</v>
      </c>
      <c r="N20" s="14">
        <v>14</v>
      </c>
      <c r="O20" s="14">
        <f>IF(ISERR(P20+Q20),"-",P20+Q20)</f>
        <v>3364.6659999999993</v>
      </c>
      <c r="P20" s="14">
        <f t="shared" si="1"/>
        <v>3339.6659999999993</v>
      </c>
      <c r="Q20" s="14">
        <f t="shared" si="1"/>
        <v>25</v>
      </c>
      <c r="R20" s="16">
        <v>97.004816513761469</v>
      </c>
      <c r="S20" s="16">
        <v>76.478150728309046</v>
      </c>
      <c r="T20" s="16">
        <v>104.04038342609769</v>
      </c>
      <c r="U20" s="16">
        <f>IF(ISERR(O20/F20*100),"-",O20/F20*100)</f>
        <v>90.293298525590814</v>
      </c>
      <c r="V20" s="16"/>
    </row>
    <row r="21" spans="1:22" s="8" customFormat="1" ht="12" customHeight="1" x14ac:dyDescent="0.15">
      <c r="A21" s="17"/>
      <c r="B21" s="17"/>
      <c r="C21" s="17"/>
      <c r="D21" s="17" t="s">
        <v>28</v>
      </c>
      <c r="E21" s="13">
        <v>10</v>
      </c>
      <c r="F21" s="14">
        <f>IF(ISERR(G21+H21),"-",G21+H21)</f>
        <v>4510.75</v>
      </c>
      <c r="G21" s="15">
        <v>1712.64</v>
      </c>
      <c r="H21" s="15">
        <v>2798.11</v>
      </c>
      <c r="I21" s="14">
        <f>IF(ISERR(J21+K21),"-",J21+K21)</f>
        <v>2772.17</v>
      </c>
      <c r="J21" s="15">
        <v>313.38</v>
      </c>
      <c r="K21" s="15">
        <v>2458.79</v>
      </c>
      <c r="L21" s="14">
        <f>IF(ISERR(M21+N21),"-",M21+N21)</f>
        <v>2436.33</v>
      </c>
      <c r="M21" s="14">
        <v>415.1</v>
      </c>
      <c r="N21" s="14">
        <v>2021.23</v>
      </c>
      <c r="O21" s="14">
        <f>IF(ISERR(P21+Q21),"-",P21+Q21)</f>
        <v>4846.59</v>
      </c>
      <c r="P21" s="14">
        <f t="shared" si="1"/>
        <v>1610.92</v>
      </c>
      <c r="Q21" s="14">
        <f t="shared" si="1"/>
        <v>3235.6699999999996</v>
      </c>
      <c r="R21" s="16">
        <v>103.55509899140829</v>
      </c>
      <c r="S21" s="16">
        <v>103.19059720457433</v>
      </c>
      <c r="T21" s="16">
        <v>84.893851812926954</v>
      </c>
      <c r="U21" s="16">
        <f>IF(ISERR(O21/F21*100),"-",O21/F21*100)</f>
        <v>107.44532505680873</v>
      </c>
      <c r="V21" s="16"/>
    </row>
    <row r="22" spans="1:22" s="8" customFormat="1" ht="12" customHeight="1" x14ac:dyDescent="0.15">
      <c r="A22" s="17"/>
      <c r="B22" s="17"/>
      <c r="C22" s="63" t="s">
        <v>29</v>
      </c>
      <c r="D22" s="63"/>
      <c r="E22" s="13">
        <v>11</v>
      </c>
      <c r="F22" s="14">
        <f>IF(ISERR(G22+H22),"-",G22+H22)</f>
        <v>2076.105</v>
      </c>
      <c r="G22" s="15">
        <v>1941.605</v>
      </c>
      <c r="H22" s="15">
        <v>134.5</v>
      </c>
      <c r="I22" s="14">
        <f>IF(ISERR(J22+K22),"-",J22+K22)</f>
        <v>1198.587</v>
      </c>
      <c r="J22" s="15">
        <v>1059.587</v>
      </c>
      <c r="K22" s="15">
        <v>139</v>
      </c>
      <c r="L22" s="14">
        <f>IF(ISERR(M22+N22),"-",M22+N22)</f>
        <v>985.01</v>
      </c>
      <c r="M22" s="14">
        <v>877.01</v>
      </c>
      <c r="N22" s="14">
        <v>108</v>
      </c>
      <c r="O22" s="14">
        <f>IF(ISERR(P22+Q22),"-",P22+Q22)</f>
        <v>2289.6819999999998</v>
      </c>
      <c r="P22" s="14">
        <f t="shared" si="1"/>
        <v>2124.1819999999998</v>
      </c>
      <c r="Q22" s="14">
        <f t="shared" si="1"/>
        <v>165.5</v>
      </c>
      <c r="R22" s="16">
        <v>99.385323383084568</v>
      </c>
      <c r="S22" s="16">
        <v>99.899594320486813</v>
      </c>
      <c r="T22" s="16">
        <v>109.03247619047619</v>
      </c>
      <c r="U22" s="16">
        <f>IF(ISERR(O22/F22*100),"-",O22/F22*100)</f>
        <v>110.28738912530915</v>
      </c>
      <c r="V22" s="16"/>
    </row>
    <row r="23" spans="1:22" s="8" customFormat="1" ht="12" customHeight="1" x14ac:dyDescent="0.15">
      <c r="A23" s="17"/>
      <c r="B23" s="17"/>
      <c r="C23" s="63" t="s">
        <v>30</v>
      </c>
      <c r="D23" s="63"/>
      <c r="E23" s="13">
        <v>12</v>
      </c>
      <c r="F23" s="14">
        <f>IF(ISERR(G23+H23),"-",G23+H23)</f>
        <v>27210.845999999998</v>
      </c>
      <c r="G23" s="15">
        <v>26971.225999999999</v>
      </c>
      <c r="H23" s="15">
        <v>239.62</v>
      </c>
      <c r="I23" s="14">
        <f>IF(ISERR(J23+K23),"-",J23+K23)</f>
        <v>10277.838</v>
      </c>
      <c r="J23" s="15">
        <v>9994.5380000000005</v>
      </c>
      <c r="K23" s="15">
        <v>283.3</v>
      </c>
      <c r="L23" s="14">
        <f>IF(ISERR(M23+N23),"-",M23+N23)</f>
        <v>14356.474</v>
      </c>
      <c r="M23" s="14">
        <v>14113.874</v>
      </c>
      <c r="N23" s="14">
        <v>242.6</v>
      </c>
      <c r="O23" s="14">
        <f>IF(ISERR(P23+Q23),"-",P23+Q23)</f>
        <v>23132.209999999995</v>
      </c>
      <c r="P23" s="14">
        <f t="shared" si="1"/>
        <v>22851.889999999996</v>
      </c>
      <c r="Q23" s="14">
        <f t="shared" si="1"/>
        <v>280.32000000000005</v>
      </c>
      <c r="R23" s="16">
        <v>73.866882276843455</v>
      </c>
      <c r="S23" s="16">
        <v>108.432583081571</v>
      </c>
      <c r="T23" s="16">
        <v>92.34783823705537</v>
      </c>
      <c r="U23" s="16">
        <f>IF(ISERR(O23/F23*100),"-",O23/F23*100)</f>
        <v>85.010991572992609</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63" t="s">
        <v>31</v>
      </c>
      <c r="D25" s="63"/>
      <c r="E25" s="13">
        <v>13</v>
      </c>
      <c r="F25" s="14">
        <f>IF(ISERR(G25+H25),"-",G25+H25)</f>
        <v>74342.593999999997</v>
      </c>
      <c r="G25" s="15">
        <v>24475.81</v>
      </c>
      <c r="H25" s="15">
        <v>49866.784</v>
      </c>
      <c r="I25" s="14">
        <f>IF(ISERR(J25+K25),"-",J25+K25)</f>
        <v>19634.042999999998</v>
      </c>
      <c r="J25" s="15">
        <v>5378.93</v>
      </c>
      <c r="K25" s="15">
        <v>14255.112999999999</v>
      </c>
      <c r="L25" s="14">
        <f>IF(ISERR(M25+N25),"-",M25+N25)</f>
        <v>20358.832999999999</v>
      </c>
      <c r="M25" s="14">
        <v>6404.2</v>
      </c>
      <c r="N25" s="14">
        <v>13954.633</v>
      </c>
      <c r="O25" s="14">
        <f>IF(ISERR(P25+Q25),"-",P25+Q25)</f>
        <v>73617.804000000004</v>
      </c>
      <c r="P25" s="14">
        <f t="shared" ref="P25:Q29" si="2">IF(ISERR(G25+J25-M25),"-",G25+J25-M25)</f>
        <v>23450.54</v>
      </c>
      <c r="Q25" s="14">
        <f t="shared" si="2"/>
        <v>50167.263999999996</v>
      </c>
      <c r="R25" s="16">
        <v>93.32257389882551</v>
      </c>
      <c r="S25" s="16">
        <v>115.42662675261792</v>
      </c>
      <c r="T25" s="16">
        <v>115.1825953625184</v>
      </c>
      <c r="U25" s="16">
        <f>IF(ISERR(O25/F25*100),"-",O25/F25*100)</f>
        <v>99.025067648298631</v>
      </c>
      <c r="V25" s="16"/>
    </row>
    <row r="26" spans="1:22" s="8" customFormat="1" ht="12" customHeight="1" x14ac:dyDescent="0.15">
      <c r="A26" s="17"/>
      <c r="B26" s="17"/>
      <c r="C26" s="63" t="s">
        <v>32</v>
      </c>
      <c r="D26" s="63"/>
      <c r="E26" s="13">
        <v>14</v>
      </c>
      <c r="F26" s="14">
        <f>IF(ISERR(G26+H26),"-",G26+H26)</f>
        <v>14260.184999999999</v>
      </c>
      <c r="G26" s="15">
        <v>495.92500000000001</v>
      </c>
      <c r="H26" s="15">
        <v>13764.26</v>
      </c>
      <c r="I26" s="14">
        <f>IF(ISERR(J26+K26),"-",J26+K26)</f>
        <v>4712.95</v>
      </c>
      <c r="J26" s="15">
        <v>309.25</v>
      </c>
      <c r="K26" s="15">
        <v>4403.7</v>
      </c>
      <c r="L26" s="14">
        <f>IF(ISERR(M26+N26),"-",M26+N26)</f>
        <v>4691.3099999999995</v>
      </c>
      <c r="M26" s="14">
        <v>320.61</v>
      </c>
      <c r="N26" s="14">
        <v>4370.7</v>
      </c>
      <c r="O26" s="14">
        <f>IF(ISERR(P26+Q26),"-",P26+Q26)</f>
        <v>14281.824999999999</v>
      </c>
      <c r="P26" s="14">
        <f t="shared" si="2"/>
        <v>484.56499999999994</v>
      </c>
      <c r="Q26" s="14">
        <f t="shared" si="2"/>
        <v>13797.259999999998</v>
      </c>
      <c r="R26" s="16">
        <v>66.239634574841887</v>
      </c>
      <c r="S26" s="16">
        <v>88.632344606083521</v>
      </c>
      <c r="T26" s="16">
        <v>85.086833482275821</v>
      </c>
      <c r="U26" s="16">
        <f>IF(ISERR(O26/F26*100),"-",O26/F26*100)</f>
        <v>100.15175118695865</v>
      </c>
      <c r="V26" s="16"/>
    </row>
    <row r="27" spans="1:22" s="8" customFormat="1" ht="12" customHeight="1" x14ac:dyDescent="0.15">
      <c r="A27" s="17"/>
      <c r="B27" s="17"/>
      <c r="C27" s="63" t="s">
        <v>33</v>
      </c>
      <c r="D27" s="63"/>
      <c r="E27" s="13">
        <v>15</v>
      </c>
      <c r="F27" s="14">
        <f>IF(ISERR(G27+H27),"-",G27+H27)</f>
        <v>10649.93</v>
      </c>
      <c r="G27" s="15">
        <v>8821.4500000000007</v>
      </c>
      <c r="H27" s="15">
        <v>1828.48</v>
      </c>
      <c r="I27" s="14">
        <f>IF(ISERR(J27+K27),"-",J27+K27)</f>
        <v>289.11</v>
      </c>
      <c r="J27" s="15">
        <v>69.709999999999994</v>
      </c>
      <c r="K27" s="15">
        <v>219.4</v>
      </c>
      <c r="L27" s="14">
        <f>IF(ISERR(M27+N27),"-",M27+N27)</f>
        <v>1424.02</v>
      </c>
      <c r="M27" s="14">
        <v>1106.32</v>
      </c>
      <c r="N27" s="14">
        <v>317.7</v>
      </c>
      <c r="O27" s="14">
        <f>IF(ISERR(P27+Q27),"-",P27+Q27)</f>
        <v>9515.02</v>
      </c>
      <c r="P27" s="14">
        <f t="shared" si="2"/>
        <v>7784.84</v>
      </c>
      <c r="Q27" s="14">
        <f t="shared" si="2"/>
        <v>1730.18</v>
      </c>
      <c r="R27" s="16">
        <v>99.693103448275863</v>
      </c>
      <c r="S27" s="16">
        <v>185.90339425587467</v>
      </c>
      <c r="T27" s="16">
        <v>101.92844134975897</v>
      </c>
      <c r="U27" s="16">
        <f>IF(ISERR(O27/F27*100),"-",O27/F27*100)</f>
        <v>89.343498032381433</v>
      </c>
      <c r="V27" s="16"/>
    </row>
    <row r="28" spans="1:22" s="8" customFormat="1" ht="12" customHeight="1" x14ac:dyDescent="0.15">
      <c r="A28" s="17"/>
      <c r="B28" s="17"/>
      <c r="C28" s="63" t="s">
        <v>34</v>
      </c>
      <c r="D28" s="63"/>
      <c r="E28" s="13">
        <v>16</v>
      </c>
      <c r="F28" s="14">
        <f>IF(ISERR(G28+H28),"-",G28+H28)</f>
        <v>22063.346000000001</v>
      </c>
      <c r="G28" s="15">
        <f>SUBTOTAL(9,G29:G31)</f>
        <v>21241.713</v>
      </c>
      <c r="H28" s="15">
        <f>SUBTOTAL(9,H29:H31)</f>
        <v>821.63300000000004</v>
      </c>
      <c r="I28" s="14">
        <f>IF(ISERR(J28+K28),"-",J28+K28)</f>
        <v>8784.0450000000001</v>
      </c>
      <c r="J28" s="15">
        <f>SUBTOTAL(9,J29:J31)</f>
        <v>8203.08</v>
      </c>
      <c r="K28" s="15">
        <f>SUBTOTAL(9,K29:K31)</f>
        <v>580.96500000000003</v>
      </c>
      <c r="L28" s="14">
        <f>IF(ISERR(M28+N28),"-",M28+N28)</f>
        <v>10555.320000000002</v>
      </c>
      <c r="M28" s="15">
        <f>SUBTOTAL(9,M29:M31)</f>
        <v>10195.200000000001</v>
      </c>
      <c r="N28" s="15">
        <f>SUBTOTAL(9,N29:N31)</f>
        <v>360.12</v>
      </c>
      <c r="O28" s="14">
        <f>IF(ISERR(P28+Q28),"-",P28+Q28)</f>
        <v>20292.070999999996</v>
      </c>
      <c r="P28" s="14">
        <f t="shared" si="2"/>
        <v>19249.592999999997</v>
      </c>
      <c r="Q28" s="14">
        <f t="shared" si="2"/>
        <v>1042.4780000000001</v>
      </c>
      <c r="R28" s="16">
        <v>117.38197052102683</v>
      </c>
      <c r="S28" s="16">
        <v>61.350661730088518</v>
      </c>
      <c r="T28" s="16">
        <v>90.190188984497254</v>
      </c>
      <c r="U28" s="16">
        <f>IF(ISERR(O28/F28*100),"-",O28/F28*100)</f>
        <v>91.971865917345426</v>
      </c>
      <c r="V28" s="16"/>
    </row>
    <row r="29" spans="1:22" s="8" customFormat="1" ht="12" customHeight="1" x14ac:dyDescent="0.15">
      <c r="A29" s="17"/>
      <c r="B29" s="17"/>
      <c r="C29" s="17"/>
      <c r="D29" s="17" t="s">
        <v>35</v>
      </c>
      <c r="E29" s="13">
        <v>17</v>
      </c>
      <c r="F29" s="14">
        <f>IF(ISERR(G29+H29),"-",G29+H29)</f>
        <v>15036.699999999999</v>
      </c>
      <c r="G29" s="15">
        <v>14755.4</v>
      </c>
      <c r="H29" s="15">
        <v>281.3</v>
      </c>
      <c r="I29" s="14">
        <f>IF(ISERR(J29+K29),"-",J29+K29)</f>
        <v>5858.06</v>
      </c>
      <c r="J29" s="15">
        <v>5643.6</v>
      </c>
      <c r="K29" s="15">
        <v>214.46</v>
      </c>
      <c r="L29" s="14">
        <f>IF(ISERR(M29+N29),"-",M29+N29)</f>
        <v>7427.56</v>
      </c>
      <c r="M29" s="14">
        <v>7310</v>
      </c>
      <c r="N29" s="14">
        <v>117.56</v>
      </c>
      <c r="O29" s="14">
        <f>IF(ISERR(P29+Q29),"-",P29+Q29)</f>
        <v>13467.2</v>
      </c>
      <c r="P29" s="14">
        <f t="shared" si="2"/>
        <v>13089</v>
      </c>
      <c r="Q29" s="14">
        <f t="shared" si="2"/>
        <v>378.2</v>
      </c>
      <c r="R29" s="16">
        <v>126.01501495041624</v>
      </c>
      <c r="S29" s="16">
        <v>54.041807029925565</v>
      </c>
      <c r="T29" s="16">
        <v>80.995483277300323</v>
      </c>
      <c r="U29" s="16">
        <f>IF(ISERR(O29/F29*100),"-",O29/F29*100)</f>
        <v>89.562204473055942</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7026.6459999999997</v>
      </c>
      <c r="G31" s="15">
        <v>6486.3130000000001</v>
      </c>
      <c r="H31" s="15">
        <v>540.33299999999997</v>
      </c>
      <c r="I31" s="14">
        <f>IF(ISERR(J31+K31),"-",J31+K31)</f>
        <v>2925.9850000000001</v>
      </c>
      <c r="J31" s="15">
        <v>2559.48</v>
      </c>
      <c r="K31" s="15">
        <v>366.505</v>
      </c>
      <c r="L31" s="14">
        <f>IF(ISERR(M31+N31),"-",M31+N31)</f>
        <v>3127.7599999999998</v>
      </c>
      <c r="M31" s="14">
        <v>2885.2</v>
      </c>
      <c r="N31" s="14">
        <v>242.56</v>
      </c>
      <c r="O31" s="14">
        <f>IF(ISERR(P31+Q31),"-",P31+Q31)</f>
        <v>6824.8710000000001</v>
      </c>
      <c r="P31" s="14">
        <f t="shared" ref="P31:Q35" si="3">IF(ISERR(G31+J31-M31),"-",G31+J31-M31)</f>
        <v>6160.5929999999998</v>
      </c>
      <c r="Q31" s="14">
        <f t="shared" si="3"/>
        <v>664.27800000000002</v>
      </c>
      <c r="R31" s="16">
        <v>103.22391166302124</v>
      </c>
      <c r="S31" s="16">
        <v>90.376791493296338</v>
      </c>
      <c r="T31" s="16">
        <v>116.22538785102432</v>
      </c>
      <c r="U31" s="16">
        <f>IF(ISERR(O31/F31*100),"-",O31/F31*100)</f>
        <v>97.128430833145714</v>
      </c>
      <c r="V31" s="16"/>
    </row>
    <row r="32" spans="1:22" s="8" customFormat="1" ht="12" customHeight="1" x14ac:dyDescent="0.15">
      <c r="A32" s="17"/>
      <c r="B32" s="17"/>
      <c r="C32" s="63" t="s">
        <v>37</v>
      </c>
      <c r="D32" s="63"/>
      <c r="E32" s="13">
        <v>19</v>
      </c>
      <c r="F32" s="14">
        <f>IF(ISERR(G32+H32),"-",G32+H32)</f>
        <v>20286.894</v>
      </c>
      <c r="G32" s="15">
        <v>17061.565999999999</v>
      </c>
      <c r="H32" s="15">
        <v>3225.328</v>
      </c>
      <c r="I32" s="14">
        <f>IF(ISERR(J32+K32),"-",J32+K32)</f>
        <v>3440.768</v>
      </c>
      <c r="J32" s="15">
        <v>2861.65</v>
      </c>
      <c r="K32" s="15">
        <v>579.11800000000005</v>
      </c>
      <c r="L32" s="14">
        <f>IF(ISERR(M32+N32),"-",M32+N32)</f>
        <v>3944.0680000000002</v>
      </c>
      <c r="M32" s="14">
        <v>3274.63</v>
      </c>
      <c r="N32" s="14">
        <v>669.43799999999999</v>
      </c>
      <c r="O32" s="14">
        <f>IF(ISERR(P32+Q32),"-",P32+Q32)</f>
        <v>19783.593999999997</v>
      </c>
      <c r="P32" s="14">
        <f t="shared" si="3"/>
        <v>16648.585999999999</v>
      </c>
      <c r="Q32" s="14">
        <f t="shared" si="3"/>
        <v>3135.0079999999998</v>
      </c>
      <c r="R32" s="16">
        <v>77.81198127501753</v>
      </c>
      <c r="S32" s="16">
        <v>94.285768927350531</v>
      </c>
      <c r="T32" s="16">
        <v>97.299873110177757</v>
      </c>
      <c r="U32" s="16">
        <f>IF(ISERR(O32/F32*100),"-",O32/F32*100)</f>
        <v>97.519087939238005</v>
      </c>
      <c r="V32" s="16"/>
    </row>
    <row r="33" spans="1:22" s="8" customFormat="1" ht="12" customHeight="1" x14ac:dyDescent="0.15">
      <c r="A33" s="17"/>
      <c r="B33" s="17"/>
      <c r="C33" s="63" t="s">
        <v>38</v>
      </c>
      <c r="D33" s="63"/>
      <c r="E33" s="13">
        <v>20</v>
      </c>
      <c r="F33" s="14">
        <f>IF(ISERR(G33+H33),"-",G33+H33)</f>
        <v>62527.781999999999</v>
      </c>
      <c r="G33" s="15">
        <v>51256.538</v>
      </c>
      <c r="H33" s="15">
        <v>11271.244000000001</v>
      </c>
      <c r="I33" s="14">
        <f>IF(ISERR(J33+K33),"-",J33+K33)</f>
        <v>22447.909</v>
      </c>
      <c r="J33" s="15">
        <v>18124.14</v>
      </c>
      <c r="K33" s="15">
        <v>4323.7690000000002</v>
      </c>
      <c r="L33" s="14">
        <f>IF(ISERR(M33+N33),"-",M33+N33)</f>
        <v>20897.987000000001</v>
      </c>
      <c r="M33" s="14">
        <v>16578.965</v>
      </c>
      <c r="N33" s="14">
        <v>4319.0219999999999</v>
      </c>
      <c r="O33" s="14">
        <f>IF(ISERR(P33+Q33),"-",P33+Q33)</f>
        <v>64077.704000000005</v>
      </c>
      <c r="P33" s="14">
        <f t="shared" si="3"/>
        <v>52801.713000000003</v>
      </c>
      <c r="Q33" s="14">
        <f t="shared" si="3"/>
        <v>11275.991000000002</v>
      </c>
      <c r="R33" s="16">
        <v>79.633576927170168</v>
      </c>
      <c r="S33" s="16">
        <v>88.212892141964687</v>
      </c>
      <c r="T33" s="16">
        <v>105.39477415301211</v>
      </c>
      <c r="U33" s="16">
        <f>IF(ISERR(O33/F33*100),"-",O33/F33*100)</f>
        <v>102.47877335549822</v>
      </c>
      <c r="V33" s="16"/>
    </row>
    <row r="34" spans="1:22" s="8" customFormat="1" ht="12" customHeight="1" x14ac:dyDescent="0.15">
      <c r="A34" s="17"/>
      <c r="B34" s="17"/>
      <c r="C34" s="63" t="s">
        <v>39</v>
      </c>
      <c r="D34" s="63"/>
      <c r="E34" s="13">
        <v>21</v>
      </c>
      <c r="F34" s="14">
        <f>IF(ISERR(G34+H34),"-",G34+H34)</f>
        <v>13139.981</v>
      </c>
      <c r="G34" s="15">
        <v>10704.671</v>
      </c>
      <c r="H34" s="15">
        <v>2435.31</v>
      </c>
      <c r="I34" s="14">
        <f>IF(ISERR(J34+K34),"-",J34+K34)</f>
        <v>8286.75</v>
      </c>
      <c r="J34" s="15">
        <v>7770.9</v>
      </c>
      <c r="K34" s="15">
        <v>515.85</v>
      </c>
      <c r="L34" s="14">
        <f>IF(ISERR(M34+N34),"-",M34+N34)</f>
        <v>6473.77</v>
      </c>
      <c r="M34" s="14">
        <v>5822.35</v>
      </c>
      <c r="N34" s="14">
        <v>651.41999999999996</v>
      </c>
      <c r="O34" s="14">
        <f>IF(ISERR(P34+Q34),"-",P34+Q34)</f>
        <v>14952.960999999999</v>
      </c>
      <c r="P34" s="14">
        <f t="shared" si="3"/>
        <v>12653.221</v>
      </c>
      <c r="Q34" s="14">
        <f t="shared" si="3"/>
        <v>2299.7399999999998</v>
      </c>
      <c r="R34" s="16">
        <v>93.403403967538324</v>
      </c>
      <c r="S34" s="16">
        <v>90.707159871094291</v>
      </c>
      <c r="T34" s="16">
        <v>61.768675644415062</v>
      </c>
      <c r="U34" s="16">
        <f>IF(ISERR(O34/F34*100),"-",O34/F34*100)</f>
        <v>113.7974324315994</v>
      </c>
      <c r="V34" s="16"/>
    </row>
    <row r="35" spans="1:22" s="8" customFormat="1" ht="12" customHeight="1" x14ac:dyDescent="0.15">
      <c r="A35" s="17"/>
      <c r="B35" s="17"/>
      <c r="C35" s="63" t="s">
        <v>40</v>
      </c>
      <c r="D35" s="63"/>
      <c r="E35" s="13">
        <v>22</v>
      </c>
      <c r="F35" s="14">
        <f>IF(ISERR(G35+H35),"-",G35+H35)</f>
        <v>10761.143</v>
      </c>
      <c r="G35" s="15">
        <v>4289.92</v>
      </c>
      <c r="H35" s="15">
        <v>6471.223</v>
      </c>
      <c r="I35" s="14">
        <f>IF(ISERR(J35+K35),"-",J35+K35)</f>
        <v>2873.37</v>
      </c>
      <c r="J35" s="15">
        <v>754.67</v>
      </c>
      <c r="K35" s="15">
        <v>2118.6999999999998</v>
      </c>
      <c r="L35" s="14">
        <f>IF(ISERR(M35+N35),"-",M35+N35)</f>
        <v>3040.4549999999999</v>
      </c>
      <c r="M35" s="14">
        <v>1060.28</v>
      </c>
      <c r="N35" s="14">
        <v>1980.175</v>
      </c>
      <c r="O35" s="14">
        <f>IF(ISERR(P35+Q35),"-",P35+Q35)</f>
        <v>10594.057999999999</v>
      </c>
      <c r="P35" s="14">
        <f t="shared" si="3"/>
        <v>3984.3100000000004</v>
      </c>
      <c r="Q35" s="14">
        <f t="shared" si="3"/>
        <v>6609.7479999999987</v>
      </c>
      <c r="R35" s="16">
        <v>70.633480825958699</v>
      </c>
      <c r="S35" s="16">
        <v>95.16291079812207</v>
      </c>
      <c r="T35" s="16">
        <v>102.87490774907748</v>
      </c>
      <c r="U35" s="16">
        <f>IF(ISERR(O35/F35*100),"-",O35/F35*100)</f>
        <v>98.447330362583216</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63" t="s">
        <v>41</v>
      </c>
      <c r="D37" s="63"/>
      <c r="E37" s="13">
        <v>23</v>
      </c>
      <c r="F37" s="14">
        <f>IF(ISERR(G37+H37),"-",G37+H37)</f>
        <v>6948.1720000000005</v>
      </c>
      <c r="G37" s="15">
        <v>2616.1120000000001</v>
      </c>
      <c r="H37" s="15">
        <v>4332.0600000000004</v>
      </c>
      <c r="I37" s="14">
        <f>IF(ISERR(J37+K37),"-",J37+K37)</f>
        <v>1841.4299999999998</v>
      </c>
      <c r="J37" s="15">
        <v>671.64</v>
      </c>
      <c r="K37" s="15">
        <v>1169.79</v>
      </c>
      <c r="L37" s="14">
        <f>IF(ISERR(M37+N37),"-",M37+N37)</f>
        <v>2267.0300000000002</v>
      </c>
      <c r="M37" s="14">
        <v>1053.6400000000001</v>
      </c>
      <c r="N37" s="14">
        <v>1213.3900000000001</v>
      </c>
      <c r="O37" s="14">
        <f>IF(ISERR(P37+Q37),"-",P37+Q37)</f>
        <v>6522.5720000000001</v>
      </c>
      <c r="P37" s="14">
        <f t="shared" ref="P37:Q41" si="4">IF(ISERR(G37+J37-M37),"-",G37+J37-M37)</f>
        <v>2234.1120000000001</v>
      </c>
      <c r="Q37" s="14">
        <f t="shared" si="4"/>
        <v>4288.46</v>
      </c>
      <c r="R37" s="16">
        <v>94.238996929375645</v>
      </c>
      <c r="S37" s="16">
        <v>105.05236329935127</v>
      </c>
      <c r="T37" s="16">
        <v>88.501655359565788</v>
      </c>
      <c r="U37" s="16">
        <f>IF(ISERR(O37/F37*100),"-",O37/F37*100)</f>
        <v>93.874647892999761</v>
      </c>
      <c r="V37" s="16"/>
    </row>
    <row r="38" spans="1:22" s="8" customFormat="1" ht="12" customHeight="1" x14ac:dyDescent="0.15">
      <c r="A38" s="17"/>
      <c r="B38" s="17"/>
      <c r="C38" s="63" t="s">
        <v>42</v>
      </c>
      <c r="D38" s="63"/>
      <c r="E38" s="13">
        <v>24</v>
      </c>
      <c r="F38" s="14">
        <f>IF(ISERR(G38+H38),"-",G38+H38)</f>
        <v>4994.7039999999997</v>
      </c>
      <c r="G38" s="15">
        <v>3749.5639999999999</v>
      </c>
      <c r="H38" s="15">
        <v>1245.1400000000001</v>
      </c>
      <c r="I38" s="14">
        <f>IF(ISERR(J38+K38),"-",J38+K38)</f>
        <v>655.17000000000007</v>
      </c>
      <c r="J38" s="15">
        <v>443.97</v>
      </c>
      <c r="K38" s="15">
        <v>211.2</v>
      </c>
      <c r="L38" s="14">
        <f>IF(ISERR(M38+N38),"-",M38+N38)</f>
        <v>739.52</v>
      </c>
      <c r="M38" s="14">
        <v>487.12</v>
      </c>
      <c r="N38" s="14">
        <v>252.4</v>
      </c>
      <c r="O38" s="14">
        <f>IF(ISERR(P38+Q38),"-",P38+Q38)</f>
        <v>4910.3539999999994</v>
      </c>
      <c r="P38" s="14">
        <f t="shared" si="4"/>
        <v>3706.4139999999998</v>
      </c>
      <c r="Q38" s="14">
        <f t="shared" si="4"/>
        <v>1203.94</v>
      </c>
      <c r="R38" s="16">
        <v>81.488805970149244</v>
      </c>
      <c r="S38" s="16">
        <v>143.59611650485436</v>
      </c>
      <c r="T38" s="16">
        <v>107.16617197730247</v>
      </c>
      <c r="U38" s="16">
        <f>IF(ISERR(O38/F38*100),"-",O38/F38*100)</f>
        <v>98.311211234940046</v>
      </c>
      <c r="V38" s="16"/>
    </row>
    <row r="39" spans="1:22" s="8" customFormat="1" ht="12" customHeight="1" x14ac:dyDescent="0.15">
      <c r="A39" s="17"/>
      <c r="B39" s="17"/>
      <c r="C39" s="63" t="s">
        <v>43</v>
      </c>
      <c r="D39" s="63"/>
      <c r="E39" s="13">
        <v>25</v>
      </c>
      <c r="F39" s="14">
        <f>IF(ISERR(G39+H39),"-",G39+H39)</f>
        <v>4212.7109999999993</v>
      </c>
      <c r="G39" s="15">
        <v>1643.8209999999999</v>
      </c>
      <c r="H39" s="15">
        <v>2568.89</v>
      </c>
      <c r="I39" s="14">
        <f>IF(ISERR(J39+K39),"-",J39+K39)</f>
        <v>1266.3600000000001</v>
      </c>
      <c r="J39" s="15">
        <v>893.86</v>
      </c>
      <c r="K39" s="15">
        <v>372.5</v>
      </c>
      <c r="L39" s="14">
        <f>IF(ISERR(M39+N39),"-",M39+N39)</f>
        <v>1384.6</v>
      </c>
      <c r="M39" s="14">
        <v>815.53</v>
      </c>
      <c r="N39" s="14">
        <v>569.07000000000005</v>
      </c>
      <c r="O39" s="14">
        <f>IF(ISERR(P39+Q39),"-",P39+Q39)</f>
        <v>4094.4709999999995</v>
      </c>
      <c r="P39" s="14">
        <f t="shared" si="4"/>
        <v>1722.1510000000001</v>
      </c>
      <c r="Q39" s="14">
        <f t="shared" si="4"/>
        <v>2372.3199999999997</v>
      </c>
      <c r="R39" s="16">
        <v>135.58458244111347</v>
      </c>
      <c r="S39" s="16">
        <v>119.1566265060241</v>
      </c>
      <c r="T39" s="16">
        <v>97.790088368760451</v>
      </c>
      <c r="U39" s="16">
        <f>IF(ISERR(O39/F39*100),"-",O39/F39*100)</f>
        <v>97.193256314045755</v>
      </c>
      <c r="V39" s="16"/>
    </row>
    <row r="40" spans="1:22" s="8" customFormat="1" ht="12" customHeight="1" x14ac:dyDescent="0.15">
      <c r="A40" s="17"/>
      <c r="B40" s="17"/>
      <c r="C40" s="63" t="s">
        <v>44</v>
      </c>
      <c r="D40" s="63"/>
      <c r="E40" s="13">
        <v>26</v>
      </c>
      <c r="F40" s="14">
        <f>IF(ISERR(G40+H40),"-",G40+H40)</f>
        <v>131140.008</v>
      </c>
      <c r="G40" s="15">
        <v>42047.578999999998</v>
      </c>
      <c r="H40" s="15">
        <v>89092.429000000004</v>
      </c>
      <c r="I40" s="14">
        <f>IF(ISERR(J40+K40),"-",J40+K40)</f>
        <v>45895.589</v>
      </c>
      <c r="J40" s="15">
        <v>12251.579</v>
      </c>
      <c r="K40" s="15">
        <v>33644.01</v>
      </c>
      <c r="L40" s="14">
        <f>IF(ISERR(M40+N40),"-",M40+N40)</f>
        <v>48543.940999999999</v>
      </c>
      <c r="M40" s="14">
        <v>13183.925999999999</v>
      </c>
      <c r="N40" s="14">
        <v>35360.014999999999</v>
      </c>
      <c r="O40" s="14">
        <f>IF(ISERR(P40+Q40),"-",P40+Q40)</f>
        <v>128491.65600000002</v>
      </c>
      <c r="P40" s="14">
        <f t="shared" si="4"/>
        <v>41115.231999999996</v>
      </c>
      <c r="Q40" s="14">
        <f t="shared" si="4"/>
        <v>87376.424000000014</v>
      </c>
      <c r="R40" s="16">
        <v>88.459612089485802</v>
      </c>
      <c r="S40" s="16">
        <v>103.75186424014447</v>
      </c>
      <c r="T40" s="16">
        <v>88.719318039016954</v>
      </c>
      <c r="U40" s="16">
        <f>IF(ISERR(O40/F40*100),"-",O40/F40*100)</f>
        <v>97.980515602835723</v>
      </c>
      <c r="V40" s="16"/>
    </row>
    <row r="41" spans="1:22" s="8" customFormat="1" ht="12" customHeight="1" x14ac:dyDescent="0.15">
      <c r="A41" s="17"/>
      <c r="B41" s="17"/>
      <c r="C41" s="63" t="s">
        <v>45</v>
      </c>
      <c r="D41" s="63"/>
      <c r="E41" s="13">
        <v>27</v>
      </c>
      <c r="F41" s="14">
        <f>IF(ISERR(G41+H41),"-",G41+H41)</f>
        <v>32537.451000000001</v>
      </c>
      <c r="G41" s="15">
        <v>14202.378000000001</v>
      </c>
      <c r="H41" s="15">
        <v>18335.073</v>
      </c>
      <c r="I41" s="14">
        <f>IF(ISERR(J41+K41),"-",J41+K41)</f>
        <v>8176.8189999999995</v>
      </c>
      <c r="J41" s="15">
        <v>2477.69</v>
      </c>
      <c r="K41" s="15">
        <v>5699.1289999999999</v>
      </c>
      <c r="L41" s="14">
        <f>IF(ISERR(M41+N41),"-",M41+N41)</f>
        <v>10011.14</v>
      </c>
      <c r="M41" s="14">
        <v>3944.83</v>
      </c>
      <c r="N41" s="14">
        <v>6066.31</v>
      </c>
      <c r="O41" s="14">
        <f>IF(ISERR(P41+Q41),"-",P41+Q41)</f>
        <v>30703.129999999997</v>
      </c>
      <c r="P41" s="14">
        <f t="shared" si="4"/>
        <v>12735.237999999999</v>
      </c>
      <c r="Q41" s="14">
        <f t="shared" si="4"/>
        <v>17967.892</v>
      </c>
      <c r="R41" s="16">
        <v>97.134937039676885</v>
      </c>
      <c r="S41" s="16">
        <v>99.692690699063931</v>
      </c>
      <c r="T41" s="16">
        <v>96.71800283509215</v>
      </c>
      <c r="U41" s="16">
        <f>IF(ISERR(O41/F41*100),"-",O41/F41*100)</f>
        <v>94.362431771314832</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63" t="s">
        <v>46</v>
      </c>
      <c r="D43" s="63"/>
      <c r="E43" s="13">
        <v>28</v>
      </c>
      <c r="F43" s="14">
        <f>IF(ISERR(G43+H43),"-",G43+H43)</f>
        <v>52436.088000000003</v>
      </c>
      <c r="G43" s="15">
        <v>1607.576</v>
      </c>
      <c r="H43" s="15">
        <v>50828.512000000002</v>
      </c>
      <c r="I43" s="14">
        <f>IF(ISERR(J43+K43),"-",J43+K43)</f>
        <v>17441.978000000003</v>
      </c>
      <c r="J43" s="15">
        <v>994.47</v>
      </c>
      <c r="K43" s="15">
        <v>16447.508000000002</v>
      </c>
      <c r="L43" s="14">
        <f>IF(ISERR(M43+N43),"-",M43+N43)</f>
        <v>15927.917000000001</v>
      </c>
      <c r="M43" s="14">
        <v>754.27</v>
      </c>
      <c r="N43" s="14">
        <v>15173.647000000001</v>
      </c>
      <c r="O43" s="14">
        <f>IF(ISERR(P43+Q43),"-",P43+Q43)</f>
        <v>53950.149000000005</v>
      </c>
      <c r="P43" s="14">
        <f t="shared" ref="P43:Q47" si="5">IF(ISERR(G43+J43-M43),"-",G43+J43-M43)</f>
        <v>1847.7760000000003</v>
      </c>
      <c r="Q43" s="14">
        <f t="shared" si="5"/>
        <v>52102.373000000007</v>
      </c>
      <c r="R43" s="16">
        <v>111.2158260536887</v>
      </c>
      <c r="S43" s="16">
        <v>107.12884718859294</v>
      </c>
      <c r="T43" s="16">
        <v>88.43706806111075</v>
      </c>
      <c r="U43" s="16">
        <f>IF(ISERR(O43/F43*100),"-",O43/F43*100)</f>
        <v>102.88744080222003</v>
      </c>
      <c r="V43" s="16"/>
    </row>
    <row r="44" spans="1:22" s="8" customFormat="1" ht="12" customHeight="1" x14ac:dyDescent="0.15">
      <c r="A44" s="17"/>
      <c r="B44" s="17"/>
      <c r="C44" s="63" t="s">
        <v>47</v>
      </c>
      <c r="D44" s="63"/>
      <c r="E44" s="13">
        <v>29</v>
      </c>
      <c r="F44" s="14">
        <f>IF(ISERR(G44+H44),"-",G44+H44)</f>
        <v>36477.728999999999</v>
      </c>
      <c r="G44" s="15">
        <f>SUBTOTAL(9,G45:G47)</f>
        <v>16796.47</v>
      </c>
      <c r="H44" s="15">
        <f>SUBTOTAL(9,H45:H47)</f>
        <v>19681.258999999998</v>
      </c>
      <c r="I44" s="14">
        <f>IF(ISERR(J44+K44),"-",J44+K44)</f>
        <v>11780.67</v>
      </c>
      <c r="J44" s="15">
        <f>SUBTOTAL(9,J45:J47)</f>
        <v>5442.26</v>
      </c>
      <c r="K44" s="15">
        <f>SUBTOTAL(9,K45:K47)</f>
        <v>6338.41</v>
      </c>
      <c r="L44" s="14">
        <f>IF(ISERR(M44+N44),"-",M44+N44)</f>
        <v>9532.9700000000012</v>
      </c>
      <c r="M44" s="15">
        <f>SUBTOTAL(9,M45:M47)</f>
        <v>3919.37</v>
      </c>
      <c r="N44" s="15">
        <f>SUBTOTAL(9,N45:N47)</f>
        <v>5613.6</v>
      </c>
      <c r="O44" s="14">
        <f>IF(ISERR(P44+Q44),"-",P44+Q44)</f>
        <v>38725.429000000004</v>
      </c>
      <c r="P44" s="14">
        <f t="shared" si="5"/>
        <v>18319.360000000004</v>
      </c>
      <c r="Q44" s="14">
        <f t="shared" si="5"/>
        <v>20406.068999999996</v>
      </c>
      <c r="R44" s="16">
        <v>118.35468217848639</v>
      </c>
      <c r="S44" s="16">
        <v>92.473202766541505</v>
      </c>
      <c r="T44" s="16">
        <v>89.795597571777719</v>
      </c>
      <c r="U44" s="16">
        <f>IF(ISERR(O44/F44*100),"-",O44/F44*100)</f>
        <v>106.16184192826259</v>
      </c>
      <c r="V44" s="16"/>
    </row>
    <row r="45" spans="1:22" s="8" customFormat="1" ht="12" customHeight="1" x14ac:dyDescent="0.15">
      <c r="A45" s="17"/>
      <c r="B45" s="17"/>
      <c r="C45" s="17"/>
      <c r="D45" s="17" t="s">
        <v>48</v>
      </c>
      <c r="E45" s="13">
        <v>30</v>
      </c>
      <c r="F45" s="14">
        <f>IF(ISERR(G45+H45),"-",G45+H45)</f>
        <v>10463.49</v>
      </c>
      <c r="G45" s="15">
        <v>8112.09</v>
      </c>
      <c r="H45" s="15">
        <v>2351.4</v>
      </c>
      <c r="I45" s="14">
        <f>IF(ISERR(J45+K45),"-",J45+K45)</f>
        <v>4119.93</v>
      </c>
      <c r="J45" s="15">
        <v>3183.58</v>
      </c>
      <c r="K45" s="15">
        <v>936.35</v>
      </c>
      <c r="L45" s="14">
        <f>IF(ISERR(M45+N45),"-",M45+N45)</f>
        <v>2931.91</v>
      </c>
      <c r="M45" s="14">
        <v>2241.79</v>
      </c>
      <c r="N45" s="14">
        <v>690.12</v>
      </c>
      <c r="O45" s="14">
        <f>IF(ISERR(P45+Q45),"-",P45+Q45)</f>
        <v>11651.510000000002</v>
      </c>
      <c r="P45" s="14">
        <f t="shared" si="5"/>
        <v>9053.880000000001</v>
      </c>
      <c r="Q45" s="14">
        <f t="shared" si="5"/>
        <v>2597.63</v>
      </c>
      <c r="R45" s="16">
        <v>119.29032631670383</v>
      </c>
      <c r="S45" s="16">
        <v>76.795798627481787</v>
      </c>
      <c r="T45" s="16">
        <v>82.454708862909399</v>
      </c>
      <c r="U45" s="16">
        <f>IF(ISERR(O45/F45*100),"-",O45/F45*100)</f>
        <v>111.3539555157983</v>
      </c>
      <c r="V45" s="16"/>
    </row>
    <row r="46" spans="1:22" s="8" customFormat="1" ht="12" customHeight="1" x14ac:dyDescent="0.15">
      <c r="A46" s="17"/>
      <c r="B46" s="17"/>
      <c r="C46" s="17"/>
      <c r="D46" s="17" t="s">
        <v>49</v>
      </c>
      <c r="E46" s="13">
        <v>31</v>
      </c>
      <c r="F46" s="14">
        <f>IF(ISERR(G46+H46),"-",G46+H46)</f>
        <v>3344.84</v>
      </c>
      <c r="G46" s="15">
        <v>894.97</v>
      </c>
      <c r="H46" s="15">
        <v>2449.87</v>
      </c>
      <c r="I46" s="14">
        <f>IF(ISERR(J46+K46),"-",J46+K46)</f>
        <v>1375.4099999999999</v>
      </c>
      <c r="J46" s="15">
        <v>267.14999999999998</v>
      </c>
      <c r="K46" s="15">
        <v>1108.26</v>
      </c>
      <c r="L46" s="14">
        <f>IF(ISERR(M46+N46),"-",M46+N46)</f>
        <v>1228.7</v>
      </c>
      <c r="M46" s="14">
        <v>315.32</v>
      </c>
      <c r="N46" s="14">
        <v>913.38</v>
      </c>
      <c r="O46" s="14">
        <f>IF(ISERR(P46+Q46),"-",P46+Q46)</f>
        <v>3491.55</v>
      </c>
      <c r="P46" s="14">
        <f t="shared" si="5"/>
        <v>846.8</v>
      </c>
      <c r="Q46" s="14">
        <f t="shared" si="5"/>
        <v>2644.75</v>
      </c>
      <c r="R46" s="16">
        <v>115.29002514668902</v>
      </c>
      <c r="S46" s="16">
        <v>84.157534246575338</v>
      </c>
      <c r="T46" s="16">
        <v>71.413523684856415</v>
      </c>
      <c r="U46" s="16">
        <f>IF(ISERR(O46/F46*100),"-",O46/F46*100)</f>
        <v>104.38615897920378</v>
      </c>
      <c r="V46" s="16"/>
    </row>
    <row r="47" spans="1:22" s="8" customFormat="1" ht="12" customHeight="1" x14ac:dyDescent="0.15">
      <c r="A47" s="17"/>
      <c r="B47" s="17"/>
      <c r="C47" s="17"/>
      <c r="D47" s="17" t="s">
        <v>50</v>
      </c>
      <c r="E47" s="13">
        <v>32</v>
      </c>
      <c r="F47" s="14">
        <f>IF(ISERR(G47+H47),"-",G47+H47)</f>
        <v>22669.398999999998</v>
      </c>
      <c r="G47" s="15">
        <v>7789.41</v>
      </c>
      <c r="H47" s="15">
        <v>14879.989</v>
      </c>
      <c r="I47" s="14">
        <f>IF(ISERR(J47+K47),"-",J47+K47)</f>
        <v>6285.33</v>
      </c>
      <c r="J47" s="15">
        <v>1991.53</v>
      </c>
      <c r="K47" s="15">
        <v>4293.8</v>
      </c>
      <c r="L47" s="14">
        <f>IF(ISERR(M47+N47),"-",M47+N47)</f>
        <v>5372.36</v>
      </c>
      <c r="M47" s="14">
        <v>1362.26</v>
      </c>
      <c r="N47" s="14">
        <v>4010.1</v>
      </c>
      <c r="O47" s="14">
        <f>IF(ISERR(P47+Q47),"-",P47+Q47)</f>
        <v>23582.368999999999</v>
      </c>
      <c r="P47" s="14">
        <f t="shared" si="5"/>
        <v>8418.68</v>
      </c>
      <c r="Q47" s="14">
        <f t="shared" si="5"/>
        <v>15163.689</v>
      </c>
      <c r="R47" s="16">
        <v>118.43470887507065</v>
      </c>
      <c r="S47" s="16">
        <v>106.78300967979169</v>
      </c>
      <c r="T47" s="16">
        <v>97.826986418431787</v>
      </c>
      <c r="U47" s="16">
        <f>IF(ISERR(O47/F47*100),"-",O47/F47*100)</f>
        <v>104.02732335338931</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63" t="s">
        <v>51</v>
      </c>
      <c r="D49" s="63"/>
      <c r="E49" s="13">
        <v>33</v>
      </c>
      <c r="F49" s="14">
        <f>IF(ISERR(G49+H49),"-",G49+H49)</f>
        <v>14669.428</v>
      </c>
      <c r="G49" s="15">
        <v>2658.33</v>
      </c>
      <c r="H49" s="15">
        <v>12011.098</v>
      </c>
      <c r="I49" s="14">
        <f>IF(ISERR(J49+K49),"-",J49+K49)</f>
        <v>4100.0079999999998</v>
      </c>
      <c r="J49" s="15">
        <v>946.92</v>
      </c>
      <c r="K49" s="15">
        <v>3153.0880000000002</v>
      </c>
      <c r="L49" s="14">
        <f>IF(ISERR(M49+N49),"-",M49+N49)</f>
        <v>3519.3760000000002</v>
      </c>
      <c r="M49" s="14">
        <v>982.48</v>
      </c>
      <c r="N49" s="14">
        <v>2536.8960000000002</v>
      </c>
      <c r="O49" s="14">
        <f>IF(ISERR(P49+Q49),"-",P49+Q49)</f>
        <v>15250.06</v>
      </c>
      <c r="P49" s="14">
        <f t="shared" ref="P49:Q53" si="6">IF(ISERR(G49+J49-M49),"-",G49+J49-M49)</f>
        <v>2622.77</v>
      </c>
      <c r="Q49" s="14">
        <f t="shared" si="6"/>
        <v>12627.289999999999</v>
      </c>
      <c r="R49" s="16">
        <v>105.04760440686651</v>
      </c>
      <c r="S49" s="16">
        <v>117.03944130362488</v>
      </c>
      <c r="T49" s="16">
        <v>106.53500621742839</v>
      </c>
      <c r="U49" s="16">
        <f>IF(ISERR(O49/F49*100),"-",O49/F49*100)</f>
        <v>103.95810934141399</v>
      </c>
      <c r="V49" s="16"/>
    </row>
    <row r="50" spans="1:22" s="8" customFormat="1" ht="12" customHeight="1" x14ac:dyDescent="0.15">
      <c r="A50" s="17"/>
      <c r="B50" s="17"/>
      <c r="C50" s="63" t="s">
        <v>52</v>
      </c>
      <c r="D50" s="63"/>
      <c r="E50" s="13">
        <v>34</v>
      </c>
      <c r="F50" s="14">
        <f>IF(ISERR(G50+H50),"-",G50+H50)</f>
        <v>29696.175999999999</v>
      </c>
      <c r="G50" s="15">
        <v>7420.1329999999998</v>
      </c>
      <c r="H50" s="15">
        <v>22276.043000000001</v>
      </c>
      <c r="I50" s="14">
        <f>IF(ISERR(J50+K50),"-",J50+K50)</f>
        <v>6325.0820000000003</v>
      </c>
      <c r="J50" s="15">
        <v>1735.84</v>
      </c>
      <c r="K50" s="15">
        <v>4589.2420000000002</v>
      </c>
      <c r="L50" s="14">
        <f>IF(ISERR(M50+N50),"-",M50+N50)</f>
        <v>7605.7099999999991</v>
      </c>
      <c r="M50" s="14">
        <v>2308.52</v>
      </c>
      <c r="N50" s="14">
        <v>5297.19</v>
      </c>
      <c r="O50" s="14">
        <f>IF(ISERR(P50+Q50),"-",P50+Q50)</f>
        <v>28415.548000000003</v>
      </c>
      <c r="P50" s="14">
        <f t="shared" si="6"/>
        <v>6847.4529999999995</v>
      </c>
      <c r="Q50" s="14">
        <f t="shared" si="6"/>
        <v>21568.095000000005</v>
      </c>
      <c r="R50" s="16">
        <v>85.659290357529798</v>
      </c>
      <c r="S50" s="16">
        <v>99.434043665838672</v>
      </c>
      <c r="T50" s="16">
        <v>92.393262884083896</v>
      </c>
      <c r="U50" s="16">
        <f>IF(ISERR(O50/F50*100),"-",O50/F50*100)</f>
        <v>95.687565968089643</v>
      </c>
      <c r="V50" s="16"/>
    </row>
    <row r="51" spans="1:22" s="8" customFormat="1" ht="12" customHeight="1" x14ac:dyDescent="0.15">
      <c r="A51" s="17"/>
      <c r="B51" s="17"/>
      <c r="C51" s="63" t="s">
        <v>53</v>
      </c>
      <c r="D51" s="63"/>
      <c r="E51" s="13">
        <v>35</v>
      </c>
      <c r="F51" s="14">
        <f>IF(ISERR(G51+H51),"-",G51+H51)</f>
        <v>2300.15</v>
      </c>
      <c r="G51" s="15">
        <v>1323</v>
      </c>
      <c r="H51" s="15">
        <v>977.15</v>
      </c>
      <c r="I51" s="14">
        <f>IF(ISERR(J51+K51),"-",J51+K51)</f>
        <v>81.53</v>
      </c>
      <c r="J51" s="15">
        <v>40.03</v>
      </c>
      <c r="K51" s="15">
        <v>41.5</v>
      </c>
      <c r="L51" s="14">
        <f>IF(ISERR(M51+N51),"-",M51+N51)</f>
        <v>213.59</v>
      </c>
      <c r="M51" s="14">
        <v>96.03</v>
      </c>
      <c r="N51" s="14">
        <v>117.56</v>
      </c>
      <c r="O51" s="14">
        <f>IF(ISERR(P51+Q51),"-",P51+Q51)</f>
        <v>2168.09</v>
      </c>
      <c r="P51" s="14">
        <f t="shared" si="6"/>
        <v>1267</v>
      </c>
      <c r="Q51" s="14">
        <f t="shared" si="6"/>
        <v>901.08999999999992</v>
      </c>
      <c r="R51" s="16">
        <v>145.58928571428572</v>
      </c>
      <c r="S51" s="16">
        <v>126.38461538461539</v>
      </c>
      <c r="T51" s="16">
        <v>82.973210868733261</v>
      </c>
      <c r="U51" s="16">
        <f>IF(ISERR(O51/F51*100),"-",O51/F51*100)</f>
        <v>94.258635306393074</v>
      </c>
      <c r="V51" s="16"/>
    </row>
    <row r="52" spans="1:22" s="8" customFormat="1" ht="12" customHeight="1" x14ac:dyDescent="0.15">
      <c r="A52" s="17"/>
      <c r="B52" s="17"/>
      <c r="C52" s="63" t="s">
        <v>54</v>
      </c>
      <c r="D52" s="63"/>
      <c r="E52" s="13">
        <v>36</v>
      </c>
      <c r="F52" s="14">
        <f>IF(ISERR(G52+H52),"-",G52+H52)</f>
        <v>27910.53</v>
      </c>
      <c r="G52" s="15">
        <v>12163.34</v>
      </c>
      <c r="H52" s="15">
        <v>15747.19</v>
      </c>
      <c r="I52" s="14">
        <f>IF(ISERR(J52+K52),"-",J52+K52)</f>
        <v>6671.76</v>
      </c>
      <c r="J52" s="15">
        <v>3988.86</v>
      </c>
      <c r="K52" s="15">
        <v>2682.9</v>
      </c>
      <c r="L52" s="14">
        <f>IF(ISERR(M52+N52),"-",M52+N52)</f>
        <v>7400.96</v>
      </c>
      <c r="M52" s="14">
        <v>3840.46</v>
      </c>
      <c r="N52" s="14">
        <v>3560.5</v>
      </c>
      <c r="O52" s="14">
        <f>IF(ISERR(P52+Q52),"-",P52+Q52)</f>
        <v>27181.33</v>
      </c>
      <c r="P52" s="14">
        <f t="shared" si="6"/>
        <v>12311.740000000002</v>
      </c>
      <c r="Q52" s="14">
        <f t="shared" si="6"/>
        <v>14869.59</v>
      </c>
      <c r="R52" s="16">
        <v>106.08618222292893</v>
      </c>
      <c r="S52" s="16">
        <v>106.90394337714864</v>
      </c>
      <c r="T52" s="16">
        <v>104.10712781033361</v>
      </c>
      <c r="U52" s="16">
        <f>IF(ISERR(O52/F52*100),"-",O52/F52*100)</f>
        <v>97.387365986959054</v>
      </c>
      <c r="V52" s="16"/>
    </row>
    <row r="53" spans="1:22" s="8" customFormat="1" ht="12" customHeight="1" x14ac:dyDescent="0.15">
      <c r="A53" s="17"/>
      <c r="B53" s="17"/>
      <c r="C53" s="63" t="s">
        <v>55</v>
      </c>
      <c r="D53" s="63"/>
      <c r="E53" s="13">
        <v>37</v>
      </c>
      <c r="F53" s="14">
        <f>IF(ISERR(G53+H53),"-",G53+H53)</f>
        <v>24048.559999999998</v>
      </c>
      <c r="G53" s="15">
        <v>11086.6</v>
      </c>
      <c r="H53" s="15">
        <v>12961.96</v>
      </c>
      <c r="I53" s="14">
        <f>IF(ISERR(J53+K53),"-",J53+K53)</f>
        <v>8056.3</v>
      </c>
      <c r="J53" s="15">
        <v>3406</v>
      </c>
      <c r="K53" s="15">
        <v>4650.3</v>
      </c>
      <c r="L53" s="14">
        <f>IF(ISERR(M53+N53),"-",M53+N53)</f>
        <v>7028.7199999999993</v>
      </c>
      <c r="M53" s="14">
        <v>3398.12</v>
      </c>
      <c r="N53" s="14">
        <v>3630.6</v>
      </c>
      <c r="O53" s="14">
        <f>IF(ISERR(P53+Q53),"-",P53+Q53)</f>
        <v>25076.14</v>
      </c>
      <c r="P53" s="14">
        <f t="shared" si="6"/>
        <v>11094.48</v>
      </c>
      <c r="Q53" s="14">
        <f t="shared" si="6"/>
        <v>13981.659999999998</v>
      </c>
      <c r="R53" s="16">
        <v>114.12806346508005</v>
      </c>
      <c r="S53" s="16">
        <v>105.77456734386757</v>
      </c>
      <c r="T53" s="16">
        <v>118.11096980829919</v>
      </c>
      <c r="U53" s="16">
        <f>IF(ISERR(O53/F53*100),"-",O53/F53*100)</f>
        <v>104.27293775594049</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63" t="s">
        <v>56</v>
      </c>
      <c r="B55" s="63"/>
      <c r="C55" s="63"/>
      <c r="D55" s="63"/>
      <c r="E55" s="13">
        <v>38</v>
      </c>
      <c r="F55" s="14">
        <f>IF(ISERR(G55+H55),"-",G55+H55)</f>
        <v>50543.156999999992</v>
      </c>
      <c r="G55" s="15">
        <f>SUBTOTAL(9,G56:G62)</f>
        <v>23067.199999999997</v>
      </c>
      <c r="H55" s="15">
        <f>SUBTOTAL(9,H56:H62)</f>
        <v>27475.956999999999</v>
      </c>
      <c r="I55" s="14">
        <f>IF(ISERR(J55+K55),"-",J55+K55)</f>
        <v>15490.733</v>
      </c>
      <c r="J55" s="15">
        <f>SUBTOTAL(9,J56:J62)</f>
        <v>6966.7000000000007</v>
      </c>
      <c r="K55" s="15">
        <f>SUBTOTAL(9,K56:K62)</f>
        <v>8524.0329999999994</v>
      </c>
      <c r="L55" s="14">
        <f>IF(ISERR(M55+N55),"-",M55+N55)</f>
        <v>16548.716</v>
      </c>
      <c r="M55" s="15">
        <f>SUBTOTAL(9,M56:M62)</f>
        <v>7859.3899999999994</v>
      </c>
      <c r="N55" s="15">
        <f>SUBTOTAL(9,N56:N62)</f>
        <v>8689.3259999999991</v>
      </c>
      <c r="O55" s="14">
        <f>IF(ISERR(P55+Q55),"-",P55+Q55)</f>
        <v>49485.173999999999</v>
      </c>
      <c r="P55" s="14">
        <f t="shared" ref="P55:Q59" si="7">IF(ISERR(G55+J55-M55),"-",G55+J55-M55)</f>
        <v>22174.51</v>
      </c>
      <c r="Q55" s="14">
        <f t="shared" si="7"/>
        <v>27310.663999999997</v>
      </c>
      <c r="R55" s="16">
        <v>98.050060764108679</v>
      </c>
      <c r="S55" s="16">
        <v>101.34183323535176</v>
      </c>
      <c r="T55" s="16">
        <v>100.73174326269142</v>
      </c>
      <c r="U55" s="16">
        <f>IF(ISERR(O55/F55*100),"-",O55/F55*100)</f>
        <v>97.906773017759861</v>
      </c>
      <c r="V55" s="16"/>
    </row>
    <row r="56" spans="1:22" s="8" customFormat="1" ht="12" customHeight="1" x14ac:dyDescent="0.15">
      <c r="A56" s="17"/>
      <c r="B56" s="17"/>
      <c r="C56" s="63" t="s">
        <v>31</v>
      </c>
      <c r="D56" s="63"/>
      <c r="E56" s="13">
        <v>39</v>
      </c>
      <c r="F56" s="14">
        <f>IF(ISERR(G56+H56),"-",G56+H56)</f>
        <v>2967.28</v>
      </c>
      <c r="G56" s="15">
        <v>975.58</v>
      </c>
      <c r="H56" s="15">
        <v>1991.7</v>
      </c>
      <c r="I56" s="14">
        <f>IF(ISERR(J56+K56),"-",J56+K56)</f>
        <v>3484.53</v>
      </c>
      <c r="J56" s="15">
        <v>2172.63</v>
      </c>
      <c r="K56" s="15">
        <v>1311.9</v>
      </c>
      <c r="L56" s="14">
        <f>IF(ISERR(M56+N56),"-",M56+N56)</f>
        <v>3461.5299999999997</v>
      </c>
      <c r="M56" s="14">
        <v>2124.9299999999998</v>
      </c>
      <c r="N56" s="14">
        <v>1336.6</v>
      </c>
      <c r="O56" s="14">
        <f>IF(ISERR(P56+Q56),"-",P56+Q56)</f>
        <v>2990.2800000000007</v>
      </c>
      <c r="P56" s="14">
        <f t="shared" si="7"/>
        <v>1023.2800000000002</v>
      </c>
      <c r="Q56" s="14">
        <f t="shared" si="7"/>
        <v>1967.0000000000005</v>
      </c>
      <c r="R56" s="16">
        <v>108.78957227599126</v>
      </c>
      <c r="S56" s="16">
        <v>108.07149547299407</v>
      </c>
      <c r="T56" s="16">
        <v>111.66094100074683</v>
      </c>
      <c r="U56" s="16">
        <f>IF(ISERR(O56/F56*100),"-",O56/F56*100)</f>
        <v>100.7751206492141</v>
      </c>
      <c r="V56" s="16"/>
    </row>
    <row r="57" spans="1:22" s="8" customFormat="1" ht="12" customHeight="1" x14ac:dyDescent="0.15">
      <c r="A57" s="17"/>
      <c r="B57" s="17"/>
      <c r="C57" s="63" t="s">
        <v>32</v>
      </c>
      <c r="D57" s="63"/>
      <c r="E57" s="13">
        <v>40</v>
      </c>
      <c r="F57" s="14">
        <f>IF(ISERR(G57+H57),"-",G57+H57)</f>
        <v>209.43</v>
      </c>
      <c r="G57" s="15">
        <v>115.73</v>
      </c>
      <c r="H57" s="15">
        <v>93.7</v>
      </c>
      <c r="I57" s="14">
        <f>IF(ISERR(J57+K57),"-",J57+K57)</f>
        <v>118.35</v>
      </c>
      <c r="J57" s="15">
        <v>18.350000000000001</v>
      </c>
      <c r="K57" s="15">
        <v>100</v>
      </c>
      <c r="L57" s="14">
        <f>IF(ISERR(M57+N57),"-",M57+N57)</f>
        <v>101.83000000000001</v>
      </c>
      <c r="M57" s="14">
        <v>41.13</v>
      </c>
      <c r="N57" s="14">
        <v>60.7</v>
      </c>
      <c r="O57" s="14">
        <f>IF(ISERR(P57+Q57),"-",P57+Q57)</f>
        <v>225.95000000000002</v>
      </c>
      <c r="P57" s="14">
        <f t="shared" si="7"/>
        <v>92.950000000000017</v>
      </c>
      <c r="Q57" s="14">
        <f t="shared" si="7"/>
        <v>133</v>
      </c>
      <c r="R57" s="16">
        <v>123.28125</v>
      </c>
      <c r="S57" s="16">
        <v>64.859872611464965</v>
      </c>
      <c r="T57" s="16">
        <v>99.100877192982452</v>
      </c>
      <c r="U57" s="16">
        <f>IF(ISERR(O57/F57*100),"-",O57/F57*100)</f>
        <v>107.88807716182018</v>
      </c>
      <c r="V57" s="16"/>
    </row>
    <row r="58" spans="1:22" s="8" customFormat="1" ht="12" customHeight="1" x14ac:dyDescent="0.15">
      <c r="A58" s="17"/>
      <c r="B58" s="17"/>
      <c r="C58" s="63" t="s">
        <v>57</v>
      </c>
      <c r="D58" s="63"/>
      <c r="E58" s="13">
        <v>41</v>
      </c>
      <c r="F58" s="14">
        <f>IF(ISERR(G58+H58),"-",G58+H58)</f>
        <v>14806.659</v>
      </c>
      <c r="G58" s="15">
        <v>8452</v>
      </c>
      <c r="H58" s="15">
        <v>6354.6589999999997</v>
      </c>
      <c r="I58" s="14">
        <f>IF(ISERR(J58+K58),"-",J58+K58)</f>
        <v>2050.5060000000003</v>
      </c>
      <c r="J58" s="15">
        <v>587</v>
      </c>
      <c r="K58" s="15">
        <v>1463.5060000000001</v>
      </c>
      <c r="L58" s="14">
        <f>IF(ISERR(M58+N58),"-",M58+N58)</f>
        <v>2532.5100000000002</v>
      </c>
      <c r="M58" s="14">
        <v>876</v>
      </c>
      <c r="N58" s="14">
        <v>1656.51</v>
      </c>
      <c r="O58" s="14">
        <f>IF(ISERR(P58+Q58),"-",P58+Q58)</f>
        <v>14324.654999999999</v>
      </c>
      <c r="P58" s="14">
        <f t="shared" si="7"/>
        <v>8163</v>
      </c>
      <c r="Q58" s="14">
        <f t="shared" si="7"/>
        <v>6161.6549999999997</v>
      </c>
      <c r="R58" s="16">
        <v>112.29496166484117</v>
      </c>
      <c r="S58" s="16">
        <v>92.393651951842401</v>
      </c>
      <c r="T58" s="16">
        <v>103.1292656587473</v>
      </c>
      <c r="U58" s="16">
        <f>IF(ISERR(O58/F58*100),"-",O58/F58*100)</f>
        <v>96.744680889861783</v>
      </c>
      <c r="V58" s="16"/>
    </row>
    <row r="59" spans="1:22" s="8" customFormat="1" ht="12" customHeight="1" x14ac:dyDescent="0.15">
      <c r="A59" s="17"/>
      <c r="B59" s="17"/>
      <c r="C59" s="63" t="s">
        <v>58</v>
      </c>
      <c r="D59" s="63"/>
      <c r="E59" s="13">
        <v>42</v>
      </c>
      <c r="F59" s="14">
        <f>IF(ISERR(G59+H59),"-",G59+H59)</f>
        <v>5944.9699999999993</v>
      </c>
      <c r="G59" s="15">
        <v>2694.47</v>
      </c>
      <c r="H59" s="15">
        <v>3250.5</v>
      </c>
      <c r="I59" s="14">
        <f>IF(ISERR(J59+K59),"-",J59+K59)</f>
        <v>2248.5100000000002</v>
      </c>
      <c r="J59" s="15">
        <v>1124.21</v>
      </c>
      <c r="K59" s="15">
        <v>1124.3</v>
      </c>
      <c r="L59" s="14">
        <f>IF(ISERR(M59+N59),"-",M59+N59)</f>
        <v>2079.25</v>
      </c>
      <c r="M59" s="14">
        <v>1078.3499999999999</v>
      </c>
      <c r="N59" s="14">
        <v>1000.9</v>
      </c>
      <c r="O59" s="14">
        <f>IF(ISERR(P59+Q59),"-",P59+Q59)</f>
        <v>6114.23</v>
      </c>
      <c r="P59" s="14">
        <f t="shared" si="7"/>
        <v>2740.33</v>
      </c>
      <c r="Q59" s="14">
        <f t="shared" si="7"/>
        <v>3373.9</v>
      </c>
      <c r="R59" s="16">
        <v>87.192104854971305</v>
      </c>
      <c r="S59" s="16">
        <v>142.64887486278815</v>
      </c>
      <c r="T59" s="16">
        <v>125.55660512967943</v>
      </c>
      <c r="U59" s="16">
        <f>IF(ISERR(O59/F59*100),"-",O59/F59*100)</f>
        <v>102.84711276928226</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63" t="s">
        <v>59</v>
      </c>
      <c r="D61" s="63"/>
      <c r="E61" s="13">
        <v>43</v>
      </c>
      <c r="F61" s="14">
        <f>IF(ISERR(G61+H61),"-",G61+H61)</f>
        <v>3852.91</v>
      </c>
      <c r="G61" s="15">
        <v>2193.17</v>
      </c>
      <c r="H61" s="15">
        <v>1659.74</v>
      </c>
      <c r="I61" s="14">
        <f>IF(ISERR(J61+K61),"-",J61+K61)</f>
        <v>1421.78</v>
      </c>
      <c r="J61" s="15">
        <v>443.78</v>
      </c>
      <c r="K61" s="15">
        <v>978</v>
      </c>
      <c r="L61" s="14">
        <f>IF(ISERR(M61+N61),"-",M61+N61)</f>
        <v>1668.6799999999998</v>
      </c>
      <c r="M61" s="14">
        <v>957.78</v>
      </c>
      <c r="N61" s="14">
        <v>710.9</v>
      </c>
      <c r="O61" s="14">
        <f>IF(ISERR(P61+Q61),"-",P61+Q61)</f>
        <v>3606.0099999999993</v>
      </c>
      <c r="P61" s="14">
        <f>IF(ISERR(G61+J61-M61),"-",G61+J61-M61)</f>
        <v>1679.1699999999998</v>
      </c>
      <c r="Q61" s="14">
        <f>IF(ISERR(H61+K61-N61),"-",H61+K61-N61)</f>
        <v>1926.8399999999997</v>
      </c>
      <c r="R61" s="16">
        <v>109.03220858895706</v>
      </c>
      <c r="S61" s="16">
        <v>97.29912536443149</v>
      </c>
      <c r="T61" s="16">
        <v>90.015227159261087</v>
      </c>
      <c r="U61" s="16">
        <f>IF(ISERR(O61/F61*100),"-",O61/F61*100)</f>
        <v>93.591856544793401</v>
      </c>
      <c r="V61" s="16"/>
    </row>
    <row r="62" spans="1:22" s="8" customFormat="1" ht="12" customHeight="1" x14ac:dyDescent="0.15">
      <c r="A62" s="17"/>
      <c r="B62" s="17"/>
      <c r="C62" s="63" t="s">
        <v>60</v>
      </c>
      <c r="D62" s="63"/>
      <c r="E62" s="13">
        <v>44</v>
      </c>
      <c r="F62" s="14">
        <f>IF(ISERR(G62+H62),"-",G62+H62)</f>
        <v>22761.907999999999</v>
      </c>
      <c r="G62" s="15">
        <v>8636.25</v>
      </c>
      <c r="H62" s="15">
        <v>14125.657999999999</v>
      </c>
      <c r="I62" s="14">
        <f>IF(ISERR(J62+K62),"-",J62+K62)</f>
        <v>6167.0570000000007</v>
      </c>
      <c r="J62" s="15">
        <v>2620.73</v>
      </c>
      <c r="K62" s="15">
        <v>3546.3270000000002</v>
      </c>
      <c r="L62" s="14">
        <f>IF(ISERR(M62+N62),"-",M62+N62)</f>
        <v>6704.9159999999993</v>
      </c>
      <c r="M62" s="14">
        <v>2781.2</v>
      </c>
      <c r="N62" s="14">
        <v>3923.7159999999999</v>
      </c>
      <c r="O62" s="14">
        <f>IF(ISERR(P62+Q62),"-",P62+Q62)</f>
        <v>22224.048999999999</v>
      </c>
      <c r="P62" s="14">
        <f>IF(ISERR(G62+J62-M62),"-",G62+J62-M62)</f>
        <v>8475.7799999999988</v>
      </c>
      <c r="Q62" s="14">
        <f>IF(ISERR(H62+K62-N62),"-",H62+K62-N62)</f>
        <v>13748.269</v>
      </c>
      <c r="R62" s="16">
        <v>90.81220733323515</v>
      </c>
      <c r="S62" s="16">
        <v>95.024319727891154</v>
      </c>
      <c r="T62" s="16">
        <v>94.755900912424309</v>
      </c>
      <c r="U62" s="16">
        <f>IF(ISERR(O62/F62*100),"-",O62/F62*100)</f>
        <v>97.637021465863043</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63" t="s">
        <v>61</v>
      </c>
      <c r="B64" s="63"/>
      <c r="C64" s="63"/>
      <c r="D64" s="63"/>
      <c r="E64" s="13">
        <v>45</v>
      </c>
      <c r="F64" s="14">
        <f>IF(ISERR(G64+H64),"-",G64+H64)</f>
        <v>70930.08600000001</v>
      </c>
      <c r="G64" s="15">
        <v>38292.720000000001</v>
      </c>
      <c r="H64" s="15">
        <v>32637.366000000002</v>
      </c>
      <c r="I64" s="14">
        <f>IF(ISERR(J64+K64),"-",J64+K64)</f>
        <v>29792.5</v>
      </c>
      <c r="J64" s="15">
        <v>15791.47</v>
      </c>
      <c r="K64" s="15">
        <v>14001.03</v>
      </c>
      <c r="L64" s="14">
        <f>IF(ISERR(M64+N64),"-",M64+N64)</f>
        <v>30143.578999999998</v>
      </c>
      <c r="M64" s="14">
        <v>16199.81</v>
      </c>
      <c r="N64" s="14">
        <v>13943.769</v>
      </c>
      <c r="O64" s="14">
        <f>IF(ISERR(P64+Q64),"-",P64+Q64)</f>
        <v>70579.007000000012</v>
      </c>
      <c r="P64" s="14">
        <f>IF(ISERR(G64+J64-M64),"-",G64+J64-M64)</f>
        <v>37884.380000000005</v>
      </c>
      <c r="Q64" s="14">
        <f>IF(ISERR(H64+K64-N64),"-",H64+K64-N64)</f>
        <v>32694.627</v>
      </c>
      <c r="R64" s="16">
        <v>93.958048838947533</v>
      </c>
      <c r="S64" s="16">
        <v>98.091060259939738</v>
      </c>
      <c r="T64" s="16">
        <v>97.395626656804609</v>
      </c>
      <c r="U64" s="16">
        <f>IF(ISERR(O64/F64*100),"-",O64/F64*100)</f>
        <v>99.505035141223431</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O6:O7"/>
    <mergeCell ref="P6:P7"/>
    <mergeCell ref="J6:J7"/>
    <mergeCell ref="K6:K7"/>
    <mergeCell ref="L6:L7"/>
    <mergeCell ref="M6:M7"/>
    <mergeCell ref="N6:N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A8CC3-CC57-45A9-8FF8-C28BCAFE277A}">
  <sheetPr codeName="Sheet10">
    <pageSetUpPr fitToPage="1"/>
  </sheetPr>
  <dimension ref="A1:Z69"/>
  <sheetViews>
    <sheetView zoomScaleNormal="100" workbookViewId="0">
      <pane xSplit="5" ySplit="7" topLeftCell="F8" activePane="bottomRight" state="frozen"/>
      <selection pane="topRight" activeCell="F1" sqref="F1"/>
      <selection pane="bottomLeft" activeCell="A8" sqref="A8"/>
      <selection pane="bottomRight" activeCell="L3" sqref="L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1" t="s">
        <v>125</v>
      </c>
      <c r="B3" s="71"/>
      <c r="C3" s="71"/>
      <c r="D3" s="71"/>
      <c r="E3" s="71"/>
      <c r="F3" s="71"/>
      <c r="G3" s="71"/>
      <c r="H3" s="71"/>
      <c r="I3" s="71"/>
      <c r="J3" s="71"/>
      <c r="K3" s="71"/>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47" t="s">
        <v>2</v>
      </c>
      <c r="B5" s="47"/>
      <c r="C5" s="47"/>
      <c r="D5" s="47"/>
      <c r="E5" s="48"/>
      <c r="F5" s="40" t="s">
        <v>65</v>
      </c>
      <c r="G5" s="54"/>
      <c r="H5" s="64"/>
      <c r="I5" s="40" t="s">
        <v>66</v>
      </c>
      <c r="J5" s="54"/>
      <c r="K5" s="64"/>
      <c r="L5" s="40" t="s">
        <v>67</v>
      </c>
      <c r="M5" s="54"/>
      <c r="N5" s="64"/>
      <c r="O5" s="41" t="s">
        <v>68</v>
      </c>
      <c r="P5" s="54"/>
      <c r="Q5" s="64"/>
      <c r="R5" s="40" t="s">
        <v>69</v>
      </c>
      <c r="S5" s="54"/>
      <c r="T5" s="64"/>
      <c r="U5" s="40" t="s">
        <v>70</v>
      </c>
      <c r="V5" s="54"/>
      <c r="W5" s="64"/>
      <c r="X5" s="40" t="s">
        <v>71</v>
      </c>
      <c r="Y5" s="54"/>
      <c r="Z5" s="64"/>
    </row>
    <row r="6" spans="1:26" s="8" customFormat="1" ht="18" customHeight="1" x14ac:dyDescent="0.15">
      <c r="A6" s="49"/>
      <c r="B6" s="49"/>
      <c r="C6" s="49"/>
      <c r="D6" s="49"/>
      <c r="E6" s="48"/>
      <c r="F6" s="72" t="s">
        <v>72</v>
      </c>
      <c r="G6" s="66"/>
      <c r="H6" s="74" t="s">
        <v>73</v>
      </c>
      <c r="I6" s="72" t="s">
        <v>72</v>
      </c>
      <c r="J6" s="66"/>
      <c r="K6" s="74" t="s">
        <v>73</v>
      </c>
      <c r="L6" s="72" t="s">
        <v>72</v>
      </c>
      <c r="M6" s="66"/>
      <c r="N6" s="70" t="s">
        <v>73</v>
      </c>
      <c r="O6" s="65" t="s">
        <v>74</v>
      </c>
      <c r="P6" s="66"/>
      <c r="Q6" s="69" t="s">
        <v>75</v>
      </c>
      <c r="R6" s="72" t="s">
        <v>74</v>
      </c>
      <c r="S6" s="66"/>
      <c r="T6" s="74" t="s">
        <v>75</v>
      </c>
      <c r="U6" s="72" t="s">
        <v>74</v>
      </c>
      <c r="V6" s="66"/>
      <c r="W6" s="74" t="s">
        <v>75</v>
      </c>
      <c r="X6" s="72" t="s">
        <v>74</v>
      </c>
      <c r="Y6" s="66"/>
      <c r="Z6" s="74" t="s">
        <v>75</v>
      </c>
    </row>
    <row r="7" spans="1:26" s="8" customFormat="1" ht="18" customHeight="1" x14ac:dyDescent="0.15">
      <c r="A7" s="50"/>
      <c r="B7" s="50"/>
      <c r="C7" s="50"/>
      <c r="D7" s="50"/>
      <c r="E7" s="51"/>
      <c r="F7" s="73"/>
      <c r="G7" s="68"/>
      <c r="H7" s="69"/>
      <c r="I7" s="73"/>
      <c r="J7" s="68"/>
      <c r="K7" s="69"/>
      <c r="L7" s="73"/>
      <c r="M7" s="68"/>
      <c r="N7" s="70"/>
      <c r="O7" s="67"/>
      <c r="P7" s="68"/>
      <c r="Q7" s="70"/>
      <c r="R7" s="73"/>
      <c r="S7" s="68"/>
      <c r="T7" s="69"/>
      <c r="U7" s="73"/>
      <c r="V7" s="68"/>
      <c r="W7" s="69"/>
      <c r="X7" s="73"/>
      <c r="Y7" s="68"/>
      <c r="Z7" s="69"/>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63" t="s">
        <v>19</v>
      </c>
      <c r="B9" s="63"/>
      <c r="C9" s="63"/>
      <c r="D9" s="63"/>
      <c r="E9" s="13">
        <v>1</v>
      </c>
      <c r="F9" s="33"/>
      <c r="G9" s="32" t="s">
        <v>78</v>
      </c>
      <c r="H9" s="34">
        <v>167434.52600000001</v>
      </c>
      <c r="I9" s="35"/>
      <c r="J9" s="32" t="s">
        <v>79</v>
      </c>
      <c r="K9" s="34">
        <v>54309.805999999997</v>
      </c>
      <c r="L9" s="35"/>
      <c r="M9" s="32" t="s">
        <v>80</v>
      </c>
      <c r="N9" s="34">
        <v>43428.190999999999</v>
      </c>
      <c r="O9" s="35"/>
      <c r="P9" s="32" t="s">
        <v>81</v>
      </c>
      <c r="Q9" s="34">
        <v>39179</v>
      </c>
      <c r="R9" s="35"/>
      <c r="S9" s="32" t="s">
        <v>82</v>
      </c>
      <c r="T9" s="34">
        <v>31987</v>
      </c>
      <c r="U9" s="35"/>
      <c r="V9" s="32" t="s">
        <v>83</v>
      </c>
      <c r="W9" s="34">
        <v>31962.277999999998</v>
      </c>
      <c r="X9" s="35"/>
      <c r="Y9" s="32" t="s">
        <v>84</v>
      </c>
      <c r="Z9" s="34">
        <v>29805</v>
      </c>
    </row>
    <row r="10" spans="1:26" s="8" customFormat="1" ht="12" customHeight="1" x14ac:dyDescent="0.15">
      <c r="A10" s="17"/>
      <c r="B10" s="17"/>
      <c r="C10" s="17"/>
      <c r="D10" s="17"/>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63" t="s">
        <v>20</v>
      </c>
      <c r="B11" s="63"/>
      <c r="C11" s="63"/>
      <c r="D11" s="63"/>
      <c r="E11" s="13">
        <v>2</v>
      </c>
      <c r="F11" s="33"/>
      <c r="G11" s="32" t="s">
        <v>85</v>
      </c>
      <c r="H11" s="34">
        <v>132.19999999999999</v>
      </c>
      <c r="I11" s="35"/>
      <c r="J11" s="32" t="s">
        <v>86</v>
      </c>
      <c r="K11" s="34">
        <v>59</v>
      </c>
      <c r="L11" s="35"/>
      <c r="M11" s="32" t="s">
        <v>87</v>
      </c>
      <c r="N11" s="34">
        <v>46</v>
      </c>
      <c r="O11" s="35"/>
      <c r="P11" s="32" t="s">
        <v>88</v>
      </c>
      <c r="Q11" s="34">
        <v>43</v>
      </c>
      <c r="R11" s="35"/>
      <c r="S11" s="32" t="s">
        <v>80</v>
      </c>
      <c r="T11" s="34">
        <v>37.133000000000003</v>
      </c>
      <c r="U11" s="35"/>
      <c r="V11" s="32" t="s">
        <v>89</v>
      </c>
      <c r="W11" s="34">
        <v>34</v>
      </c>
      <c r="X11" s="35"/>
      <c r="Y11" s="32" t="s">
        <v>90</v>
      </c>
      <c r="Z11" s="34">
        <v>20</v>
      </c>
    </row>
    <row r="12" spans="1:26" s="8" customFormat="1" ht="12" customHeight="1" x14ac:dyDescent="0.15">
      <c r="A12" s="17"/>
      <c r="B12" s="17"/>
      <c r="C12" s="17"/>
      <c r="D12" s="17"/>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63" t="s">
        <v>21</v>
      </c>
      <c r="B13" s="63"/>
      <c r="C13" s="63"/>
      <c r="D13" s="63"/>
      <c r="E13" s="13">
        <v>3</v>
      </c>
      <c r="F13" s="33"/>
      <c r="G13" s="32" t="s">
        <v>78</v>
      </c>
      <c r="H13" s="34">
        <v>147593.84700000001</v>
      </c>
      <c r="I13" s="35"/>
      <c r="J13" s="32" t="s">
        <v>79</v>
      </c>
      <c r="K13" s="34">
        <v>42059.805999999997</v>
      </c>
      <c r="L13" s="35"/>
      <c r="M13" s="32" t="s">
        <v>81</v>
      </c>
      <c r="N13" s="34">
        <v>36663.4</v>
      </c>
      <c r="O13" s="35"/>
      <c r="P13" s="32" t="s">
        <v>80</v>
      </c>
      <c r="Q13" s="34">
        <v>35050.339</v>
      </c>
      <c r="R13" s="35"/>
      <c r="S13" s="32" t="s">
        <v>82</v>
      </c>
      <c r="T13" s="34">
        <v>29277</v>
      </c>
      <c r="U13" s="35"/>
      <c r="V13" s="32" t="s">
        <v>84</v>
      </c>
      <c r="W13" s="34">
        <v>27681</v>
      </c>
      <c r="X13" s="35"/>
      <c r="Y13" s="32" t="s">
        <v>83</v>
      </c>
      <c r="Z13" s="34">
        <v>25755.506000000001</v>
      </c>
    </row>
    <row r="14" spans="1:26" s="8" customFormat="1" ht="12" customHeight="1" x14ac:dyDescent="0.15">
      <c r="A14" s="17"/>
      <c r="B14" s="17"/>
      <c r="C14" s="63" t="s">
        <v>22</v>
      </c>
      <c r="D14" s="63"/>
      <c r="E14" s="13">
        <v>4</v>
      </c>
      <c r="F14" s="33"/>
      <c r="G14" s="32" t="s">
        <v>79</v>
      </c>
      <c r="H14" s="34">
        <v>24537.49</v>
      </c>
      <c r="I14" s="35"/>
      <c r="J14" s="32" t="s">
        <v>91</v>
      </c>
      <c r="K14" s="34">
        <v>7091</v>
      </c>
      <c r="L14" s="35"/>
      <c r="M14" s="32" t="s">
        <v>81</v>
      </c>
      <c r="N14" s="34">
        <v>2081</v>
      </c>
      <c r="O14" s="35"/>
      <c r="P14" s="32" t="s">
        <v>94</v>
      </c>
      <c r="Q14" s="34">
        <v>1955.2</v>
      </c>
      <c r="R14" s="35"/>
      <c r="S14" s="32" t="s">
        <v>96</v>
      </c>
      <c r="T14" s="34">
        <v>1588</v>
      </c>
      <c r="U14" s="35"/>
      <c r="V14" s="32" t="s">
        <v>97</v>
      </c>
      <c r="W14" s="34">
        <v>1528</v>
      </c>
      <c r="X14" s="35"/>
      <c r="Y14" s="32" t="s">
        <v>95</v>
      </c>
      <c r="Z14" s="34">
        <v>507</v>
      </c>
    </row>
    <row r="15" spans="1:26" s="8" customFormat="1" ht="12" customHeight="1" x14ac:dyDescent="0.15">
      <c r="A15" s="17"/>
      <c r="B15" s="17"/>
      <c r="C15" s="17"/>
      <c r="D15" s="17" t="s">
        <v>23</v>
      </c>
      <c r="E15" s="13">
        <v>5</v>
      </c>
      <c r="F15" s="33"/>
      <c r="G15" s="32" t="s">
        <v>79</v>
      </c>
      <c r="H15" s="34">
        <v>3960.123</v>
      </c>
      <c r="I15" s="35"/>
      <c r="J15" s="32" t="s">
        <v>91</v>
      </c>
      <c r="K15" s="34">
        <v>750</v>
      </c>
      <c r="L15" s="35"/>
      <c r="M15" s="32" t="s">
        <v>92</v>
      </c>
      <c r="N15" s="34">
        <v>230.6</v>
      </c>
      <c r="O15" s="35"/>
      <c r="P15" s="32" t="s">
        <v>93</v>
      </c>
      <c r="Q15" s="34">
        <v>50</v>
      </c>
      <c r="R15" s="35"/>
      <c r="S15" s="32" t="s">
        <v>94</v>
      </c>
      <c r="T15" s="34">
        <v>17.855</v>
      </c>
      <c r="U15" s="35"/>
      <c r="V15" s="32" t="s">
        <v>95</v>
      </c>
      <c r="W15" s="34">
        <v>17</v>
      </c>
      <c r="X15" s="35"/>
      <c r="Y15" s="32" t="s">
        <v>82</v>
      </c>
      <c r="Z15" s="34">
        <v>13</v>
      </c>
    </row>
    <row r="16" spans="1:26" s="8" customFormat="1" ht="12" customHeight="1" x14ac:dyDescent="0.15">
      <c r="A16" s="17"/>
      <c r="B16" s="17"/>
      <c r="C16" s="17"/>
      <c r="D16" s="17" t="s">
        <v>24</v>
      </c>
      <c r="E16" s="13">
        <v>6</v>
      </c>
      <c r="F16" s="33"/>
      <c r="G16" s="32" t="s">
        <v>79</v>
      </c>
      <c r="H16" s="34">
        <v>3745.4070000000002</v>
      </c>
      <c r="I16" s="35"/>
      <c r="J16" s="32" t="s">
        <v>91</v>
      </c>
      <c r="K16" s="34">
        <v>2560</v>
      </c>
      <c r="L16" s="35"/>
      <c r="M16" s="32" t="s">
        <v>94</v>
      </c>
      <c r="N16" s="34">
        <v>1686.34</v>
      </c>
      <c r="O16" s="35"/>
      <c r="P16" s="32" t="s">
        <v>96</v>
      </c>
      <c r="Q16" s="34">
        <v>477</v>
      </c>
      <c r="R16" s="35"/>
      <c r="S16" s="32" t="s">
        <v>95</v>
      </c>
      <c r="T16" s="34">
        <v>172</v>
      </c>
      <c r="U16" s="35"/>
      <c r="V16" s="32" t="s">
        <v>97</v>
      </c>
      <c r="W16" s="34">
        <v>162</v>
      </c>
      <c r="X16" s="35"/>
      <c r="Y16" s="32" t="s">
        <v>80</v>
      </c>
      <c r="Z16" s="34">
        <v>151</v>
      </c>
    </row>
    <row r="17" spans="1:26" s="8" customFormat="1" ht="12" customHeight="1" x14ac:dyDescent="0.15">
      <c r="A17" s="17"/>
      <c r="B17" s="17"/>
      <c r="C17" s="17"/>
      <c r="D17" s="17" t="s">
        <v>25</v>
      </c>
      <c r="E17" s="13">
        <v>7</v>
      </c>
      <c r="F17" s="33"/>
      <c r="G17" s="32" t="s">
        <v>79</v>
      </c>
      <c r="H17" s="34">
        <v>11382.509</v>
      </c>
      <c r="I17" s="35"/>
      <c r="J17" s="32" t="s">
        <v>91</v>
      </c>
      <c r="K17" s="34">
        <v>2226</v>
      </c>
      <c r="L17" s="35"/>
      <c r="M17" s="32" t="s">
        <v>97</v>
      </c>
      <c r="N17" s="34">
        <v>1348</v>
      </c>
      <c r="O17" s="35"/>
      <c r="P17" s="32" t="s">
        <v>96</v>
      </c>
      <c r="Q17" s="34">
        <v>1108</v>
      </c>
      <c r="R17" s="35"/>
      <c r="S17" s="32" t="s">
        <v>95</v>
      </c>
      <c r="T17" s="34">
        <v>238</v>
      </c>
      <c r="U17" s="35"/>
      <c r="V17" s="32" t="s">
        <v>94</v>
      </c>
      <c r="W17" s="34">
        <v>217.20500000000001</v>
      </c>
      <c r="X17" s="35"/>
      <c r="Y17" s="32" t="s">
        <v>93</v>
      </c>
      <c r="Z17" s="34">
        <v>171</v>
      </c>
    </row>
    <row r="18" spans="1:26" s="8" customFormat="1" ht="12" customHeight="1" x14ac:dyDescent="0.15">
      <c r="A18" s="17"/>
      <c r="B18" s="17"/>
      <c r="C18" s="17"/>
      <c r="D18" s="17"/>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17"/>
      <c r="B19" s="17"/>
      <c r="C19" s="17"/>
      <c r="D19" s="17" t="s">
        <v>26</v>
      </c>
      <c r="E19" s="13">
        <v>8</v>
      </c>
      <c r="F19" s="33"/>
      <c r="G19" s="32" t="s">
        <v>79</v>
      </c>
      <c r="H19" s="34">
        <v>2282.105</v>
      </c>
      <c r="I19" s="35"/>
      <c r="J19" s="32" t="s">
        <v>80</v>
      </c>
      <c r="K19" s="34">
        <v>92</v>
      </c>
      <c r="L19" s="35"/>
      <c r="M19" s="32" t="s">
        <v>95</v>
      </c>
      <c r="N19" s="34">
        <v>53</v>
      </c>
      <c r="O19" s="35"/>
      <c r="P19" s="32" t="s">
        <v>85</v>
      </c>
      <c r="Q19" s="34">
        <v>36</v>
      </c>
      <c r="R19" s="35"/>
      <c r="S19" s="32" t="s">
        <v>89</v>
      </c>
      <c r="T19" s="34">
        <v>16</v>
      </c>
      <c r="U19" s="35"/>
      <c r="V19" s="32" t="s">
        <v>93</v>
      </c>
      <c r="W19" s="34">
        <v>6</v>
      </c>
      <c r="X19" s="35"/>
      <c r="Y19" s="32" t="s">
        <v>88</v>
      </c>
      <c r="Z19" s="34">
        <v>4.49</v>
      </c>
    </row>
    <row r="20" spans="1:26" s="8" customFormat="1" ht="12" customHeight="1" x14ac:dyDescent="0.15">
      <c r="A20" s="17"/>
      <c r="B20" s="17"/>
      <c r="C20" s="17"/>
      <c r="D20" s="17" t="s">
        <v>27</v>
      </c>
      <c r="E20" s="13">
        <v>9</v>
      </c>
      <c r="F20" s="33"/>
      <c r="G20" s="32" t="s">
        <v>79</v>
      </c>
      <c r="H20" s="34">
        <v>3130.346</v>
      </c>
      <c r="I20" s="35"/>
      <c r="J20" s="32" t="s">
        <v>91</v>
      </c>
      <c r="K20" s="34">
        <v>181</v>
      </c>
      <c r="L20" s="35"/>
      <c r="M20" s="32" t="s">
        <v>95</v>
      </c>
      <c r="N20" s="34">
        <v>27</v>
      </c>
      <c r="O20" s="35"/>
      <c r="P20" s="32" t="s">
        <v>80</v>
      </c>
      <c r="Q20" s="34">
        <v>21</v>
      </c>
      <c r="R20" s="35"/>
      <c r="S20" s="32" t="s">
        <v>85</v>
      </c>
      <c r="T20" s="34">
        <v>4</v>
      </c>
      <c r="U20" s="35"/>
      <c r="V20" s="32" t="s">
        <v>116</v>
      </c>
      <c r="W20" s="34">
        <v>1</v>
      </c>
      <c r="X20" s="35"/>
      <c r="Y20" s="32" t="s">
        <v>88</v>
      </c>
      <c r="Z20" s="34">
        <v>0.32</v>
      </c>
    </row>
    <row r="21" spans="1:26" s="8" customFormat="1" ht="12" customHeight="1" x14ac:dyDescent="0.15">
      <c r="A21" s="17"/>
      <c r="B21" s="17"/>
      <c r="C21" s="17"/>
      <c r="D21" s="17" t="s">
        <v>28</v>
      </c>
      <c r="E21" s="13">
        <v>10</v>
      </c>
      <c r="F21" s="33"/>
      <c r="G21" s="32" t="s">
        <v>81</v>
      </c>
      <c r="H21" s="34">
        <v>2081</v>
      </c>
      <c r="I21" s="35"/>
      <c r="J21" s="32" t="s">
        <v>91</v>
      </c>
      <c r="K21" s="34">
        <v>1372</v>
      </c>
      <c r="L21" s="35"/>
      <c r="M21" s="32" t="s">
        <v>78</v>
      </c>
      <c r="N21" s="34">
        <v>331</v>
      </c>
      <c r="O21" s="35"/>
      <c r="P21" s="32" t="s">
        <v>85</v>
      </c>
      <c r="Q21" s="34">
        <v>284.61</v>
      </c>
      <c r="R21" s="35"/>
      <c r="S21" s="32" t="s">
        <v>87</v>
      </c>
      <c r="T21" s="34">
        <v>276</v>
      </c>
      <c r="U21" s="35"/>
      <c r="V21" s="32" t="s">
        <v>98</v>
      </c>
      <c r="W21" s="34">
        <v>154</v>
      </c>
      <c r="X21" s="35"/>
      <c r="Y21" s="32" t="s">
        <v>90</v>
      </c>
      <c r="Z21" s="34">
        <v>52</v>
      </c>
    </row>
    <row r="22" spans="1:26" s="8" customFormat="1" ht="12" customHeight="1" x14ac:dyDescent="0.15">
      <c r="A22" s="17"/>
      <c r="B22" s="17"/>
      <c r="C22" s="63" t="s">
        <v>29</v>
      </c>
      <c r="D22" s="63"/>
      <c r="E22" s="13">
        <v>11</v>
      </c>
      <c r="F22" s="33"/>
      <c r="G22" s="32" t="s">
        <v>79</v>
      </c>
      <c r="H22" s="34">
        <v>1149.3019999999999</v>
      </c>
      <c r="I22" s="35"/>
      <c r="J22" s="32" t="s">
        <v>91</v>
      </c>
      <c r="K22" s="34">
        <v>544</v>
      </c>
      <c r="L22" s="35"/>
      <c r="M22" s="32" t="s">
        <v>94</v>
      </c>
      <c r="N22" s="34">
        <v>330.8</v>
      </c>
      <c r="O22" s="35"/>
      <c r="P22" s="32" t="s">
        <v>99</v>
      </c>
      <c r="Q22" s="34">
        <v>89</v>
      </c>
      <c r="R22" s="35"/>
      <c r="S22" s="32" t="s">
        <v>88</v>
      </c>
      <c r="T22" s="34">
        <v>43.98</v>
      </c>
      <c r="U22" s="35"/>
      <c r="V22" s="32" t="s">
        <v>78</v>
      </c>
      <c r="W22" s="34">
        <v>42</v>
      </c>
      <c r="X22" s="35"/>
      <c r="Y22" s="32" t="s">
        <v>92</v>
      </c>
      <c r="Z22" s="34">
        <v>40.1</v>
      </c>
    </row>
    <row r="23" spans="1:26" s="8" customFormat="1" ht="12" customHeight="1" x14ac:dyDescent="0.15">
      <c r="A23" s="17"/>
      <c r="B23" s="17"/>
      <c r="C23" s="63" t="s">
        <v>30</v>
      </c>
      <c r="D23" s="63"/>
      <c r="E23" s="13">
        <v>12</v>
      </c>
      <c r="F23" s="33"/>
      <c r="G23" s="32" t="s">
        <v>79</v>
      </c>
      <c r="H23" s="34">
        <v>11953.162</v>
      </c>
      <c r="I23" s="35"/>
      <c r="J23" s="32" t="s">
        <v>96</v>
      </c>
      <c r="K23" s="34">
        <v>5411</v>
      </c>
      <c r="L23" s="35"/>
      <c r="M23" s="32" t="s">
        <v>97</v>
      </c>
      <c r="N23" s="34">
        <v>2834</v>
      </c>
      <c r="O23" s="35"/>
      <c r="P23" s="32" t="s">
        <v>92</v>
      </c>
      <c r="Q23" s="34">
        <v>1191.0999999999999</v>
      </c>
      <c r="R23" s="35"/>
      <c r="S23" s="32" t="s">
        <v>93</v>
      </c>
      <c r="T23" s="34">
        <v>1131</v>
      </c>
      <c r="U23" s="35"/>
      <c r="V23" s="32" t="s">
        <v>80</v>
      </c>
      <c r="W23" s="34">
        <v>84</v>
      </c>
      <c r="X23" s="35"/>
      <c r="Y23" s="32" t="s">
        <v>87</v>
      </c>
      <c r="Z23" s="34">
        <v>70</v>
      </c>
    </row>
    <row r="24" spans="1:26" s="8" customFormat="1" ht="12" customHeight="1" x14ac:dyDescent="0.15">
      <c r="A24" s="17"/>
      <c r="B24" s="17"/>
      <c r="C24" s="17"/>
      <c r="D24" s="17"/>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17"/>
      <c r="B25" s="17"/>
      <c r="C25" s="63" t="s">
        <v>31</v>
      </c>
      <c r="D25" s="63"/>
      <c r="E25" s="13">
        <v>13</v>
      </c>
      <c r="F25" s="33"/>
      <c r="G25" s="32" t="s">
        <v>78</v>
      </c>
      <c r="H25" s="34">
        <v>23796.907999999999</v>
      </c>
      <c r="I25" s="35"/>
      <c r="J25" s="32" t="s">
        <v>82</v>
      </c>
      <c r="K25" s="34">
        <v>11675</v>
      </c>
      <c r="L25" s="35"/>
      <c r="M25" s="32" t="s">
        <v>100</v>
      </c>
      <c r="N25" s="34">
        <v>6921</v>
      </c>
      <c r="O25" s="35"/>
      <c r="P25" s="32" t="s">
        <v>89</v>
      </c>
      <c r="Q25" s="34">
        <v>5016.1000000000004</v>
      </c>
      <c r="R25" s="35"/>
      <c r="S25" s="32" t="s">
        <v>99</v>
      </c>
      <c r="T25" s="34">
        <v>3908</v>
      </c>
      <c r="U25" s="35"/>
      <c r="V25" s="32" t="s">
        <v>101</v>
      </c>
      <c r="W25" s="34" t="s">
        <v>123</v>
      </c>
      <c r="X25" s="35"/>
      <c r="Y25" s="32" t="s">
        <v>102</v>
      </c>
      <c r="Z25" s="34">
        <v>1987</v>
      </c>
    </row>
    <row r="26" spans="1:26" s="8" customFormat="1" ht="12" customHeight="1" x14ac:dyDescent="0.15">
      <c r="A26" s="17"/>
      <c r="B26" s="17"/>
      <c r="C26" s="63" t="s">
        <v>32</v>
      </c>
      <c r="D26" s="63"/>
      <c r="E26" s="13">
        <v>14</v>
      </c>
      <c r="F26" s="33"/>
      <c r="G26" s="32" t="s">
        <v>78</v>
      </c>
      <c r="H26" s="34">
        <v>12592</v>
      </c>
      <c r="I26" s="35"/>
      <c r="J26" s="32" t="s">
        <v>80</v>
      </c>
      <c r="K26" s="34">
        <v>382</v>
      </c>
      <c r="L26" s="35"/>
      <c r="M26" s="32" t="s">
        <v>82</v>
      </c>
      <c r="N26" s="34">
        <v>253</v>
      </c>
      <c r="O26" s="35"/>
      <c r="P26" s="32" t="s">
        <v>89</v>
      </c>
      <c r="Q26" s="34">
        <v>241</v>
      </c>
      <c r="R26" s="35"/>
      <c r="S26" s="32" t="s">
        <v>100</v>
      </c>
      <c r="T26" s="34">
        <v>156</v>
      </c>
      <c r="U26" s="35"/>
      <c r="V26" s="32" t="s">
        <v>87</v>
      </c>
      <c r="W26" s="34">
        <v>102</v>
      </c>
      <c r="X26" s="35"/>
      <c r="Y26" s="32" t="s">
        <v>99</v>
      </c>
      <c r="Z26" s="34">
        <v>102</v>
      </c>
    </row>
    <row r="27" spans="1:26" s="8" customFormat="1" ht="12" customHeight="1" x14ac:dyDescent="0.15">
      <c r="A27" s="17"/>
      <c r="B27" s="17"/>
      <c r="C27" s="63" t="s">
        <v>33</v>
      </c>
      <c r="D27" s="63"/>
      <c r="E27" s="13">
        <v>15</v>
      </c>
      <c r="F27" s="33"/>
      <c r="G27" s="32" t="s">
        <v>100</v>
      </c>
      <c r="H27" s="34">
        <v>3793</v>
      </c>
      <c r="I27" s="35"/>
      <c r="J27" s="32" t="s">
        <v>103</v>
      </c>
      <c r="K27" s="34">
        <v>1828</v>
      </c>
      <c r="L27" s="35"/>
      <c r="M27" s="32" t="s">
        <v>102</v>
      </c>
      <c r="N27" s="34">
        <v>1521</v>
      </c>
      <c r="O27" s="35"/>
      <c r="P27" s="32" t="s">
        <v>78</v>
      </c>
      <c r="Q27" s="34">
        <v>994</v>
      </c>
      <c r="R27" s="35"/>
      <c r="S27" s="32" t="s">
        <v>87</v>
      </c>
      <c r="T27" s="34">
        <v>432</v>
      </c>
      <c r="U27" s="35"/>
      <c r="V27" s="32" t="s">
        <v>104</v>
      </c>
      <c r="W27" s="34">
        <v>271</v>
      </c>
      <c r="X27" s="35"/>
      <c r="Y27" s="32" t="s">
        <v>82</v>
      </c>
      <c r="Z27" s="34">
        <v>215</v>
      </c>
    </row>
    <row r="28" spans="1:26" s="8" customFormat="1" ht="12" customHeight="1" x14ac:dyDescent="0.15">
      <c r="A28" s="17"/>
      <c r="B28" s="17"/>
      <c r="C28" s="63" t="s">
        <v>34</v>
      </c>
      <c r="D28" s="63"/>
      <c r="E28" s="13">
        <v>16</v>
      </c>
      <c r="F28" s="33"/>
      <c r="G28" s="32" t="s">
        <v>104</v>
      </c>
      <c r="H28" s="34">
        <v>2595</v>
      </c>
      <c r="I28" s="35"/>
      <c r="J28" s="32" t="s">
        <v>107</v>
      </c>
      <c r="K28" s="34">
        <v>2082</v>
      </c>
      <c r="L28" s="35"/>
      <c r="M28" s="32" t="s">
        <v>106</v>
      </c>
      <c r="N28" s="34">
        <v>1856</v>
      </c>
      <c r="O28" s="35"/>
      <c r="P28" s="32" t="s">
        <v>105</v>
      </c>
      <c r="Q28" s="34">
        <v>1671.5930000000001</v>
      </c>
      <c r="R28" s="35"/>
      <c r="S28" s="32" t="s">
        <v>84</v>
      </c>
      <c r="T28" s="34">
        <v>1214</v>
      </c>
      <c r="U28" s="35"/>
      <c r="V28" s="32" t="s">
        <v>109</v>
      </c>
      <c r="W28" s="34">
        <v>1196</v>
      </c>
      <c r="X28" s="35"/>
      <c r="Y28" s="32" t="s">
        <v>108</v>
      </c>
      <c r="Z28" s="34">
        <v>1152</v>
      </c>
    </row>
    <row r="29" spans="1:26" s="8" customFormat="1" ht="12" customHeight="1" x14ac:dyDescent="0.15">
      <c r="A29" s="17"/>
      <c r="B29" s="17"/>
      <c r="C29" s="17"/>
      <c r="D29" s="17" t="s">
        <v>35</v>
      </c>
      <c r="E29" s="13">
        <v>17</v>
      </c>
      <c r="F29" s="33"/>
      <c r="G29" s="32" t="s">
        <v>104</v>
      </c>
      <c r="H29" s="34">
        <v>1653</v>
      </c>
      <c r="I29" s="35"/>
      <c r="J29" s="32" t="s">
        <v>105</v>
      </c>
      <c r="K29" s="34">
        <v>1528</v>
      </c>
      <c r="L29" s="35"/>
      <c r="M29" s="32" t="s">
        <v>106</v>
      </c>
      <c r="N29" s="34">
        <v>1337</v>
      </c>
      <c r="O29" s="35"/>
      <c r="P29" s="32" t="s">
        <v>107</v>
      </c>
      <c r="Q29" s="34">
        <v>1205</v>
      </c>
      <c r="R29" s="35"/>
      <c r="S29" s="32" t="s">
        <v>84</v>
      </c>
      <c r="T29" s="34">
        <v>1155</v>
      </c>
      <c r="U29" s="35"/>
      <c r="V29" s="32" t="s">
        <v>108</v>
      </c>
      <c r="W29" s="34">
        <v>1132</v>
      </c>
      <c r="X29" s="35"/>
      <c r="Y29" s="32" t="s">
        <v>93</v>
      </c>
      <c r="Z29" s="34">
        <v>1009</v>
      </c>
    </row>
    <row r="30" spans="1:26" s="8" customFormat="1" ht="12" customHeight="1" x14ac:dyDescent="0.15">
      <c r="A30" s="17"/>
      <c r="B30" s="17"/>
      <c r="C30" s="17"/>
      <c r="D30" s="17"/>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17"/>
      <c r="B31" s="17"/>
      <c r="C31" s="17"/>
      <c r="D31" s="17" t="s">
        <v>36</v>
      </c>
      <c r="E31" s="13">
        <v>18</v>
      </c>
      <c r="F31" s="33"/>
      <c r="G31" s="32" t="s">
        <v>104</v>
      </c>
      <c r="H31" s="34">
        <v>942</v>
      </c>
      <c r="I31" s="35"/>
      <c r="J31" s="32" t="s">
        <v>109</v>
      </c>
      <c r="K31" s="34">
        <v>884</v>
      </c>
      <c r="L31" s="35"/>
      <c r="M31" s="32" t="s">
        <v>107</v>
      </c>
      <c r="N31" s="34">
        <v>877</v>
      </c>
      <c r="O31" s="35"/>
      <c r="P31" s="32" t="s">
        <v>96</v>
      </c>
      <c r="Q31" s="34">
        <v>561</v>
      </c>
      <c r="R31" s="35"/>
      <c r="S31" s="32" t="s">
        <v>106</v>
      </c>
      <c r="T31" s="34">
        <v>519</v>
      </c>
      <c r="U31" s="35"/>
      <c r="V31" s="32" t="s">
        <v>110</v>
      </c>
      <c r="W31" s="34">
        <v>436</v>
      </c>
      <c r="X31" s="35"/>
      <c r="Y31" s="32" t="s">
        <v>86</v>
      </c>
      <c r="Z31" s="34">
        <v>419</v>
      </c>
    </row>
    <row r="32" spans="1:26" s="8" customFormat="1" ht="12" customHeight="1" x14ac:dyDescent="0.15">
      <c r="A32" s="17"/>
      <c r="B32" s="17"/>
      <c r="C32" s="63" t="s">
        <v>37</v>
      </c>
      <c r="D32" s="63"/>
      <c r="E32" s="13">
        <v>19</v>
      </c>
      <c r="F32" s="33"/>
      <c r="G32" s="32" t="s">
        <v>111</v>
      </c>
      <c r="H32" s="34">
        <v>9779</v>
      </c>
      <c r="I32" s="35"/>
      <c r="J32" s="32" t="s">
        <v>106</v>
      </c>
      <c r="K32" s="34">
        <v>2361</v>
      </c>
      <c r="L32" s="35"/>
      <c r="M32" s="32" t="s">
        <v>78</v>
      </c>
      <c r="N32" s="34">
        <v>2295</v>
      </c>
      <c r="O32" s="35"/>
      <c r="P32" s="32" t="s">
        <v>104</v>
      </c>
      <c r="Q32" s="34">
        <v>1935</v>
      </c>
      <c r="R32" s="35"/>
      <c r="S32" s="32" t="s">
        <v>110</v>
      </c>
      <c r="T32" s="34">
        <v>541</v>
      </c>
      <c r="U32" s="35"/>
      <c r="V32" s="32" t="s">
        <v>107</v>
      </c>
      <c r="W32" s="34">
        <v>414</v>
      </c>
      <c r="X32" s="35"/>
      <c r="Y32" s="32" t="s">
        <v>80</v>
      </c>
      <c r="Z32" s="34">
        <v>358.928</v>
      </c>
    </row>
    <row r="33" spans="1:26" s="8" customFormat="1" ht="12" customHeight="1" x14ac:dyDescent="0.15">
      <c r="A33" s="17"/>
      <c r="B33" s="17"/>
      <c r="C33" s="63" t="s">
        <v>38</v>
      </c>
      <c r="D33" s="63"/>
      <c r="E33" s="13">
        <v>20</v>
      </c>
      <c r="F33" s="33"/>
      <c r="G33" s="32" t="s">
        <v>84</v>
      </c>
      <c r="H33" s="34">
        <v>10084</v>
      </c>
      <c r="I33" s="35"/>
      <c r="J33" s="32" t="s">
        <v>112</v>
      </c>
      <c r="K33" s="34">
        <v>8788</v>
      </c>
      <c r="L33" s="35"/>
      <c r="M33" s="32" t="s">
        <v>93</v>
      </c>
      <c r="N33" s="34">
        <v>7678.7</v>
      </c>
      <c r="O33" s="35"/>
      <c r="P33" s="32" t="s">
        <v>106</v>
      </c>
      <c r="Q33" s="34">
        <v>5819</v>
      </c>
      <c r="R33" s="35"/>
      <c r="S33" s="32" t="s">
        <v>78</v>
      </c>
      <c r="T33" s="34">
        <v>5733</v>
      </c>
      <c r="U33" s="35"/>
      <c r="V33" s="32" t="s">
        <v>108</v>
      </c>
      <c r="W33" s="34">
        <v>3311</v>
      </c>
      <c r="X33" s="35"/>
      <c r="Y33" s="32" t="s">
        <v>107</v>
      </c>
      <c r="Z33" s="34">
        <v>3076</v>
      </c>
    </row>
    <row r="34" spans="1:26" s="8" customFormat="1" ht="12" customHeight="1" x14ac:dyDescent="0.15">
      <c r="A34" s="17"/>
      <c r="B34" s="17"/>
      <c r="C34" s="63" t="s">
        <v>39</v>
      </c>
      <c r="D34" s="63"/>
      <c r="E34" s="13">
        <v>21</v>
      </c>
      <c r="F34" s="33"/>
      <c r="G34" s="32" t="s">
        <v>105</v>
      </c>
      <c r="H34" s="34">
        <v>2264.3510000000001</v>
      </c>
      <c r="I34" s="35"/>
      <c r="J34" s="32" t="s">
        <v>92</v>
      </c>
      <c r="K34" s="34">
        <v>1540.3</v>
      </c>
      <c r="L34" s="35"/>
      <c r="M34" s="32" t="s">
        <v>113</v>
      </c>
      <c r="N34" s="34">
        <v>1490</v>
      </c>
      <c r="O34" s="35"/>
      <c r="P34" s="32" t="s">
        <v>101</v>
      </c>
      <c r="Q34" s="34" t="s">
        <v>123</v>
      </c>
      <c r="R34" s="35"/>
      <c r="S34" s="32" t="s">
        <v>104</v>
      </c>
      <c r="T34" s="34">
        <v>950</v>
      </c>
      <c r="U34" s="35"/>
      <c r="V34" s="32" t="s">
        <v>114</v>
      </c>
      <c r="W34" s="34">
        <v>924</v>
      </c>
      <c r="X34" s="35"/>
      <c r="Y34" s="32" t="s">
        <v>112</v>
      </c>
      <c r="Z34" s="34">
        <v>775</v>
      </c>
    </row>
    <row r="35" spans="1:26" s="8" customFormat="1" ht="12" customHeight="1" x14ac:dyDescent="0.15">
      <c r="A35" s="17"/>
      <c r="B35" s="17"/>
      <c r="C35" s="63" t="s">
        <v>40</v>
      </c>
      <c r="D35" s="63"/>
      <c r="E35" s="13">
        <v>22</v>
      </c>
      <c r="F35" s="33"/>
      <c r="G35" s="32" t="s">
        <v>78</v>
      </c>
      <c r="H35" s="34">
        <v>4620.6379999999999</v>
      </c>
      <c r="I35" s="35"/>
      <c r="J35" s="32" t="s">
        <v>93</v>
      </c>
      <c r="K35" s="34">
        <v>1491</v>
      </c>
      <c r="L35" s="35"/>
      <c r="M35" s="32" t="s">
        <v>90</v>
      </c>
      <c r="N35" s="34">
        <v>849</v>
      </c>
      <c r="O35" s="35"/>
      <c r="P35" s="32" t="s">
        <v>80</v>
      </c>
      <c r="Q35" s="34">
        <v>641.07000000000005</v>
      </c>
      <c r="R35" s="35"/>
      <c r="S35" s="32" t="s">
        <v>82</v>
      </c>
      <c r="T35" s="34">
        <v>569</v>
      </c>
      <c r="U35" s="35"/>
      <c r="V35" s="32" t="s">
        <v>105</v>
      </c>
      <c r="W35" s="34">
        <v>484.78</v>
      </c>
      <c r="X35" s="35"/>
      <c r="Y35" s="32" t="s">
        <v>100</v>
      </c>
      <c r="Z35" s="34">
        <v>298</v>
      </c>
    </row>
    <row r="36" spans="1:26" s="8" customFormat="1" ht="12" customHeight="1" x14ac:dyDescent="0.15">
      <c r="A36" s="17"/>
      <c r="B36" s="17"/>
      <c r="C36" s="17"/>
      <c r="D36" s="17"/>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17"/>
      <c r="B37" s="17"/>
      <c r="C37" s="63" t="s">
        <v>41</v>
      </c>
      <c r="D37" s="63"/>
      <c r="E37" s="13">
        <v>23</v>
      </c>
      <c r="F37" s="33"/>
      <c r="G37" s="32" t="s">
        <v>78</v>
      </c>
      <c r="H37" s="34">
        <v>3100</v>
      </c>
      <c r="I37" s="35"/>
      <c r="J37" s="32" t="s">
        <v>90</v>
      </c>
      <c r="K37" s="34">
        <v>1034</v>
      </c>
      <c r="L37" s="35"/>
      <c r="M37" s="32" t="s">
        <v>93</v>
      </c>
      <c r="N37" s="34">
        <v>702</v>
      </c>
      <c r="O37" s="35"/>
      <c r="P37" s="32" t="s">
        <v>80</v>
      </c>
      <c r="Q37" s="34">
        <v>341.84</v>
      </c>
      <c r="R37" s="35"/>
      <c r="S37" s="32" t="s">
        <v>82</v>
      </c>
      <c r="T37" s="34">
        <v>327</v>
      </c>
      <c r="U37" s="35"/>
      <c r="V37" s="32" t="s">
        <v>100</v>
      </c>
      <c r="W37" s="34">
        <v>290</v>
      </c>
      <c r="X37" s="35"/>
      <c r="Y37" s="32" t="s">
        <v>81</v>
      </c>
      <c r="Z37" s="34">
        <v>188</v>
      </c>
    </row>
    <row r="38" spans="1:26" s="8" customFormat="1" ht="12" customHeight="1" x14ac:dyDescent="0.15">
      <c r="A38" s="17"/>
      <c r="B38" s="17"/>
      <c r="C38" s="63" t="s">
        <v>42</v>
      </c>
      <c r="D38" s="63"/>
      <c r="E38" s="13">
        <v>24</v>
      </c>
      <c r="F38" s="33"/>
      <c r="G38" s="32" t="s">
        <v>78</v>
      </c>
      <c r="H38" s="34">
        <v>939</v>
      </c>
      <c r="I38" s="35"/>
      <c r="J38" s="32" t="s">
        <v>92</v>
      </c>
      <c r="K38" s="34">
        <v>859.1</v>
      </c>
      <c r="L38" s="35"/>
      <c r="M38" s="32" t="s">
        <v>100</v>
      </c>
      <c r="N38" s="34">
        <v>852</v>
      </c>
      <c r="O38" s="35"/>
      <c r="P38" s="32" t="s">
        <v>103</v>
      </c>
      <c r="Q38" s="34">
        <v>664</v>
      </c>
      <c r="R38" s="35"/>
      <c r="S38" s="32" t="s">
        <v>90</v>
      </c>
      <c r="T38" s="34">
        <v>406</v>
      </c>
      <c r="U38" s="35"/>
      <c r="V38" s="32" t="s">
        <v>115</v>
      </c>
      <c r="W38" s="34">
        <v>263</v>
      </c>
      <c r="X38" s="35"/>
      <c r="Y38" s="32" t="s">
        <v>93</v>
      </c>
      <c r="Z38" s="34">
        <v>255.6</v>
      </c>
    </row>
    <row r="39" spans="1:26" s="8" customFormat="1" ht="12" customHeight="1" x14ac:dyDescent="0.15">
      <c r="A39" s="17"/>
      <c r="B39" s="17"/>
      <c r="C39" s="63" t="s">
        <v>43</v>
      </c>
      <c r="D39" s="63"/>
      <c r="E39" s="13">
        <v>25</v>
      </c>
      <c r="F39" s="33"/>
      <c r="G39" s="32" t="s">
        <v>78</v>
      </c>
      <c r="H39" s="34">
        <v>1287</v>
      </c>
      <c r="I39" s="35"/>
      <c r="J39" s="32" t="s">
        <v>90</v>
      </c>
      <c r="K39" s="34">
        <v>1086</v>
      </c>
      <c r="L39" s="35"/>
      <c r="M39" s="32" t="s">
        <v>85</v>
      </c>
      <c r="N39" s="34">
        <v>486</v>
      </c>
      <c r="O39" s="35"/>
      <c r="P39" s="32" t="s">
        <v>80</v>
      </c>
      <c r="Q39" s="34">
        <v>278.18</v>
      </c>
      <c r="R39" s="35"/>
      <c r="S39" s="32" t="s">
        <v>107</v>
      </c>
      <c r="T39" s="34">
        <v>136</v>
      </c>
      <c r="U39" s="35"/>
      <c r="V39" s="32" t="s">
        <v>82</v>
      </c>
      <c r="W39" s="34">
        <v>134</v>
      </c>
      <c r="X39" s="35"/>
      <c r="Y39" s="32" t="s">
        <v>99</v>
      </c>
      <c r="Z39" s="34">
        <v>97</v>
      </c>
    </row>
    <row r="40" spans="1:26" s="8" customFormat="1" ht="12" customHeight="1" x14ac:dyDescent="0.15">
      <c r="A40" s="17"/>
      <c r="B40" s="17"/>
      <c r="C40" s="63" t="s">
        <v>44</v>
      </c>
      <c r="D40" s="63"/>
      <c r="E40" s="13">
        <v>26</v>
      </c>
      <c r="F40" s="33"/>
      <c r="G40" s="32" t="s">
        <v>78</v>
      </c>
      <c r="H40" s="34">
        <v>20570.319</v>
      </c>
      <c r="I40" s="35"/>
      <c r="J40" s="32" t="s">
        <v>81</v>
      </c>
      <c r="K40" s="34">
        <v>16548.599999999999</v>
      </c>
      <c r="L40" s="35"/>
      <c r="M40" s="32" t="s">
        <v>80</v>
      </c>
      <c r="N40" s="34">
        <v>15103.781999999999</v>
      </c>
      <c r="O40" s="35"/>
      <c r="P40" s="32" t="s">
        <v>82</v>
      </c>
      <c r="Q40" s="34">
        <v>10872</v>
      </c>
      <c r="R40" s="35"/>
      <c r="S40" s="32" t="s">
        <v>83</v>
      </c>
      <c r="T40" s="34">
        <v>9243.3029999999999</v>
      </c>
      <c r="U40" s="35"/>
      <c r="V40" s="32" t="s">
        <v>100</v>
      </c>
      <c r="W40" s="34">
        <v>5070</v>
      </c>
      <c r="X40" s="35"/>
      <c r="Y40" s="32" t="s">
        <v>99</v>
      </c>
      <c r="Z40" s="34">
        <v>4544</v>
      </c>
    </row>
    <row r="41" spans="1:26" s="8" customFormat="1" ht="12" customHeight="1" x14ac:dyDescent="0.15">
      <c r="A41" s="17"/>
      <c r="B41" s="17"/>
      <c r="C41" s="63" t="s">
        <v>45</v>
      </c>
      <c r="D41" s="63"/>
      <c r="E41" s="13">
        <v>27</v>
      </c>
      <c r="F41" s="33"/>
      <c r="G41" s="32" t="s">
        <v>78</v>
      </c>
      <c r="H41" s="34">
        <v>10381.096</v>
      </c>
      <c r="I41" s="35"/>
      <c r="J41" s="32" t="s">
        <v>116</v>
      </c>
      <c r="K41" s="34">
        <v>3743</v>
      </c>
      <c r="L41" s="35"/>
      <c r="M41" s="32" t="s">
        <v>84</v>
      </c>
      <c r="N41" s="34">
        <v>2899</v>
      </c>
      <c r="O41" s="35"/>
      <c r="P41" s="32" t="s">
        <v>117</v>
      </c>
      <c r="Q41" s="34">
        <v>1655.9</v>
      </c>
      <c r="R41" s="35"/>
      <c r="S41" s="32" t="s">
        <v>100</v>
      </c>
      <c r="T41" s="34">
        <v>1614</v>
      </c>
      <c r="U41" s="35"/>
      <c r="V41" s="32" t="s">
        <v>102</v>
      </c>
      <c r="W41" s="34">
        <v>1316</v>
      </c>
      <c r="X41" s="35"/>
      <c r="Y41" s="32" t="s">
        <v>80</v>
      </c>
      <c r="Z41" s="34">
        <v>1200.28</v>
      </c>
    </row>
    <row r="42" spans="1:26" s="8" customFormat="1" ht="12" customHeight="1" x14ac:dyDescent="0.15">
      <c r="A42" s="17"/>
      <c r="B42" s="17"/>
      <c r="C42" s="17"/>
      <c r="D42" s="17"/>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17"/>
      <c r="B43" s="17"/>
      <c r="C43" s="63" t="s">
        <v>46</v>
      </c>
      <c r="D43" s="63"/>
      <c r="E43" s="13">
        <v>28</v>
      </c>
      <c r="F43" s="33"/>
      <c r="G43" s="32" t="s">
        <v>78</v>
      </c>
      <c r="H43" s="34">
        <v>28925.641</v>
      </c>
      <c r="I43" s="35"/>
      <c r="J43" s="32" t="s">
        <v>81</v>
      </c>
      <c r="K43" s="34">
        <v>8081.5</v>
      </c>
      <c r="L43" s="35"/>
      <c r="M43" s="32" t="s">
        <v>85</v>
      </c>
      <c r="N43" s="34">
        <v>4709.1000000000004</v>
      </c>
      <c r="O43" s="35"/>
      <c r="P43" s="32" t="s">
        <v>80</v>
      </c>
      <c r="Q43" s="34">
        <v>2932</v>
      </c>
      <c r="R43" s="35"/>
      <c r="S43" s="32" t="s">
        <v>83</v>
      </c>
      <c r="T43" s="34">
        <v>2803.672</v>
      </c>
      <c r="U43" s="35"/>
      <c r="V43" s="32" t="s">
        <v>89</v>
      </c>
      <c r="W43" s="34">
        <v>2452.4</v>
      </c>
      <c r="X43" s="35"/>
      <c r="Y43" s="32" t="s">
        <v>87</v>
      </c>
      <c r="Z43" s="34">
        <v>900</v>
      </c>
    </row>
    <row r="44" spans="1:26" s="8" customFormat="1" ht="12" customHeight="1" x14ac:dyDescent="0.15">
      <c r="A44" s="17"/>
      <c r="B44" s="17"/>
      <c r="C44" s="63" t="s">
        <v>47</v>
      </c>
      <c r="D44" s="63"/>
      <c r="E44" s="13">
        <v>29</v>
      </c>
      <c r="F44" s="33"/>
      <c r="G44" s="32" t="s">
        <v>78</v>
      </c>
      <c r="H44" s="34">
        <v>9567</v>
      </c>
      <c r="I44" s="35"/>
      <c r="J44" s="32" t="s">
        <v>84</v>
      </c>
      <c r="K44" s="34">
        <v>7248</v>
      </c>
      <c r="L44" s="35"/>
      <c r="M44" s="32" t="s">
        <v>102</v>
      </c>
      <c r="N44" s="34">
        <v>3807</v>
      </c>
      <c r="O44" s="35"/>
      <c r="P44" s="32" t="s">
        <v>83</v>
      </c>
      <c r="Q44" s="34">
        <v>2574.9589999999998</v>
      </c>
      <c r="R44" s="35"/>
      <c r="S44" s="32" t="s">
        <v>81</v>
      </c>
      <c r="T44" s="34">
        <v>2467.1999999999998</v>
      </c>
      <c r="U44" s="35"/>
      <c r="V44" s="32" t="s">
        <v>89</v>
      </c>
      <c r="W44" s="34">
        <v>1888</v>
      </c>
      <c r="X44" s="35"/>
      <c r="Y44" s="32" t="s">
        <v>80</v>
      </c>
      <c r="Z44" s="34">
        <v>1355.69</v>
      </c>
    </row>
    <row r="45" spans="1:26" s="8" customFormat="1" ht="12" customHeight="1" x14ac:dyDescent="0.15">
      <c r="A45" s="17"/>
      <c r="B45" s="17"/>
      <c r="C45" s="17"/>
      <c r="D45" s="17" t="s">
        <v>48</v>
      </c>
      <c r="E45" s="13">
        <v>30</v>
      </c>
      <c r="F45" s="33"/>
      <c r="G45" s="32" t="s">
        <v>84</v>
      </c>
      <c r="H45" s="34">
        <v>4992</v>
      </c>
      <c r="I45" s="35"/>
      <c r="J45" s="32" t="s">
        <v>102</v>
      </c>
      <c r="K45" s="34">
        <v>2036</v>
      </c>
      <c r="L45" s="35"/>
      <c r="M45" s="32" t="s">
        <v>78</v>
      </c>
      <c r="N45" s="34">
        <v>1172</v>
      </c>
      <c r="O45" s="35"/>
      <c r="P45" s="32" t="s">
        <v>80</v>
      </c>
      <c r="Q45" s="34">
        <v>441.83</v>
      </c>
      <c r="R45" s="35"/>
      <c r="S45" s="32" t="s">
        <v>93</v>
      </c>
      <c r="T45" s="34">
        <v>361</v>
      </c>
      <c r="U45" s="35"/>
      <c r="V45" s="32" t="s">
        <v>116</v>
      </c>
      <c r="W45" s="34">
        <v>269</v>
      </c>
      <c r="X45" s="35"/>
      <c r="Y45" s="32" t="s">
        <v>87</v>
      </c>
      <c r="Z45" s="34">
        <v>231</v>
      </c>
    </row>
    <row r="46" spans="1:26" s="8" customFormat="1" ht="12" customHeight="1" x14ac:dyDescent="0.15">
      <c r="A46" s="17"/>
      <c r="B46" s="17"/>
      <c r="C46" s="17"/>
      <c r="D46" s="17" t="s">
        <v>49</v>
      </c>
      <c r="E46" s="13">
        <v>31</v>
      </c>
      <c r="F46" s="33"/>
      <c r="G46" s="32" t="s">
        <v>78</v>
      </c>
      <c r="H46" s="34">
        <v>1309</v>
      </c>
      <c r="I46" s="35"/>
      <c r="J46" s="32" t="s">
        <v>118</v>
      </c>
      <c r="K46" s="34">
        <v>655</v>
      </c>
      <c r="L46" s="35"/>
      <c r="M46" s="32" t="s">
        <v>89</v>
      </c>
      <c r="N46" s="34">
        <v>608</v>
      </c>
      <c r="O46" s="35"/>
      <c r="P46" s="32" t="s">
        <v>81</v>
      </c>
      <c r="Q46" s="34">
        <v>511</v>
      </c>
      <c r="R46" s="35"/>
      <c r="S46" s="32" t="s">
        <v>102</v>
      </c>
      <c r="T46" s="34">
        <v>130</v>
      </c>
      <c r="U46" s="35"/>
      <c r="V46" s="32" t="s">
        <v>85</v>
      </c>
      <c r="W46" s="34">
        <v>86.1</v>
      </c>
      <c r="X46" s="35"/>
      <c r="Y46" s="32" t="s">
        <v>83</v>
      </c>
      <c r="Z46" s="34">
        <v>50</v>
      </c>
    </row>
    <row r="47" spans="1:26" s="8" customFormat="1" ht="12" customHeight="1" x14ac:dyDescent="0.15">
      <c r="A47" s="17"/>
      <c r="B47" s="17"/>
      <c r="C47" s="17"/>
      <c r="D47" s="17" t="s">
        <v>50</v>
      </c>
      <c r="E47" s="13">
        <v>32</v>
      </c>
      <c r="F47" s="33"/>
      <c r="G47" s="32" t="s">
        <v>78</v>
      </c>
      <c r="H47" s="34">
        <v>7086</v>
      </c>
      <c r="I47" s="35"/>
      <c r="J47" s="32" t="s">
        <v>83</v>
      </c>
      <c r="K47" s="34">
        <v>2496.9589999999998</v>
      </c>
      <c r="L47" s="35"/>
      <c r="M47" s="32" t="s">
        <v>84</v>
      </c>
      <c r="N47" s="34">
        <v>2256</v>
      </c>
      <c r="O47" s="35"/>
      <c r="P47" s="32" t="s">
        <v>81</v>
      </c>
      <c r="Q47" s="34">
        <v>1748.2</v>
      </c>
      <c r="R47" s="35"/>
      <c r="S47" s="32" t="s">
        <v>102</v>
      </c>
      <c r="T47" s="34">
        <v>1641</v>
      </c>
      <c r="U47" s="35"/>
      <c r="V47" s="32" t="s">
        <v>89</v>
      </c>
      <c r="W47" s="34">
        <v>1220</v>
      </c>
      <c r="X47" s="35"/>
      <c r="Y47" s="32" t="s">
        <v>113</v>
      </c>
      <c r="Z47" s="34">
        <v>1171</v>
      </c>
    </row>
    <row r="48" spans="1:26" s="8" customFormat="1" ht="12" customHeight="1" x14ac:dyDescent="0.15">
      <c r="A48" s="17"/>
      <c r="B48" s="17"/>
      <c r="C48" s="17"/>
      <c r="D48" s="17"/>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17"/>
      <c r="B49" s="17"/>
      <c r="C49" s="63" t="s">
        <v>51</v>
      </c>
      <c r="D49" s="63"/>
      <c r="E49" s="13">
        <v>33</v>
      </c>
      <c r="F49" s="33"/>
      <c r="G49" s="32" t="s">
        <v>78</v>
      </c>
      <c r="H49" s="34">
        <v>9071.92</v>
      </c>
      <c r="I49" s="35"/>
      <c r="J49" s="32" t="s">
        <v>81</v>
      </c>
      <c r="K49" s="34">
        <v>975</v>
      </c>
      <c r="L49" s="35"/>
      <c r="M49" s="32" t="s">
        <v>89</v>
      </c>
      <c r="N49" s="34">
        <v>917</v>
      </c>
      <c r="O49" s="35"/>
      <c r="P49" s="32" t="s">
        <v>119</v>
      </c>
      <c r="Q49" s="34">
        <v>836</v>
      </c>
      <c r="R49" s="35"/>
      <c r="S49" s="32" t="s">
        <v>100</v>
      </c>
      <c r="T49" s="34">
        <v>589</v>
      </c>
      <c r="U49" s="35"/>
      <c r="V49" s="32" t="s">
        <v>80</v>
      </c>
      <c r="W49" s="34">
        <v>357.55</v>
      </c>
      <c r="X49" s="35"/>
      <c r="Y49" s="32" t="s">
        <v>85</v>
      </c>
      <c r="Z49" s="34">
        <v>317.39999999999998</v>
      </c>
    </row>
    <row r="50" spans="1:26" s="8" customFormat="1" ht="12" customHeight="1" x14ac:dyDescent="0.15">
      <c r="A50" s="17"/>
      <c r="B50" s="17"/>
      <c r="C50" s="63" t="s">
        <v>52</v>
      </c>
      <c r="D50" s="63"/>
      <c r="E50" s="13">
        <v>34</v>
      </c>
      <c r="F50" s="33"/>
      <c r="G50" s="32" t="s">
        <v>78</v>
      </c>
      <c r="H50" s="34">
        <v>10219.325000000001</v>
      </c>
      <c r="I50" s="35"/>
      <c r="J50" s="32" t="s">
        <v>81</v>
      </c>
      <c r="K50" s="34">
        <v>2070</v>
      </c>
      <c r="L50" s="35"/>
      <c r="M50" s="32" t="s">
        <v>84</v>
      </c>
      <c r="N50" s="34">
        <v>1873</v>
      </c>
      <c r="O50" s="35"/>
      <c r="P50" s="32" t="s">
        <v>85</v>
      </c>
      <c r="Q50" s="34">
        <v>1839</v>
      </c>
      <c r="R50" s="35"/>
      <c r="S50" s="32" t="s">
        <v>80</v>
      </c>
      <c r="T50" s="34">
        <v>1680</v>
      </c>
      <c r="U50" s="35"/>
      <c r="V50" s="32" t="s">
        <v>87</v>
      </c>
      <c r="W50" s="34">
        <v>1621</v>
      </c>
      <c r="X50" s="35"/>
      <c r="Y50" s="32" t="s">
        <v>89</v>
      </c>
      <c r="Z50" s="34">
        <v>1100</v>
      </c>
    </row>
    <row r="51" spans="1:26" s="8" customFormat="1" ht="12" customHeight="1" x14ac:dyDescent="0.15">
      <c r="A51" s="17"/>
      <c r="B51" s="17"/>
      <c r="C51" s="63" t="s">
        <v>53</v>
      </c>
      <c r="D51" s="63"/>
      <c r="E51" s="13">
        <v>35</v>
      </c>
      <c r="F51" s="33"/>
      <c r="G51" s="32" t="s">
        <v>86</v>
      </c>
      <c r="H51" s="34">
        <v>841</v>
      </c>
      <c r="I51" s="35"/>
      <c r="J51" s="32" t="s">
        <v>82</v>
      </c>
      <c r="K51" s="34">
        <v>598</v>
      </c>
      <c r="L51" s="35"/>
      <c r="M51" s="32" t="s">
        <v>78</v>
      </c>
      <c r="N51" s="34">
        <v>251</v>
      </c>
      <c r="O51" s="35"/>
      <c r="P51" s="32" t="s">
        <v>107</v>
      </c>
      <c r="Q51" s="34">
        <v>221</v>
      </c>
      <c r="R51" s="35"/>
      <c r="S51" s="32" t="s">
        <v>120</v>
      </c>
      <c r="T51" s="34">
        <v>135</v>
      </c>
      <c r="U51" s="35"/>
      <c r="V51" s="32" t="s">
        <v>80</v>
      </c>
      <c r="W51" s="34">
        <v>40.090000000000003</v>
      </c>
      <c r="X51" s="35"/>
      <c r="Y51" s="32" t="s">
        <v>104</v>
      </c>
      <c r="Z51" s="34">
        <v>28</v>
      </c>
    </row>
    <row r="52" spans="1:26" s="8" customFormat="1" ht="12" customHeight="1" x14ac:dyDescent="0.15">
      <c r="A52" s="17"/>
      <c r="B52" s="17"/>
      <c r="C52" s="63" t="s">
        <v>54</v>
      </c>
      <c r="D52" s="63"/>
      <c r="E52" s="13">
        <v>36</v>
      </c>
      <c r="F52" s="33"/>
      <c r="G52" s="32" t="s">
        <v>86</v>
      </c>
      <c r="H52" s="34">
        <v>2897</v>
      </c>
      <c r="I52" s="35"/>
      <c r="J52" s="32" t="s">
        <v>89</v>
      </c>
      <c r="K52" s="34">
        <v>2769</v>
      </c>
      <c r="L52" s="35"/>
      <c r="M52" s="32" t="s">
        <v>117</v>
      </c>
      <c r="N52" s="34">
        <v>2233</v>
      </c>
      <c r="O52" s="35"/>
      <c r="P52" s="32" t="s">
        <v>83</v>
      </c>
      <c r="Q52" s="34">
        <v>2101</v>
      </c>
      <c r="R52" s="35"/>
      <c r="S52" s="32" t="s">
        <v>80</v>
      </c>
      <c r="T52" s="34">
        <v>2057</v>
      </c>
      <c r="U52" s="35"/>
      <c r="V52" s="32" t="s">
        <v>115</v>
      </c>
      <c r="W52" s="34">
        <v>1783</v>
      </c>
      <c r="X52" s="35"/>
      <c r="Y52" s="32" t="s">
        <v>121</v>
      </c>
      <c r="Z52" s="34">
        <v>1395.99</v>
      </c>
    </row>
    <row r="53" spans="1:26" s="8" customFormat="1" ht="12" customHeight="1" x14ac:dyDescent="0.15">
      <c r="A53" s="17"/>
      <c r="B53" s="17"/>
      <c r="C53" s="63" t="s">
        <v>55</v>
      </c>
      <c r="D53" s="63"/>
      <c r="E53" s="13">
        <v>37</v>
      </c>
      <c r="F53" s="33"/>
      <c r="G53" s="32" t="s">
        <v>83</v>
      </c>
      <c r="H53" s="34">
        <v>4777</v>
      </c>
      <c r="I53" s="35"/>
      <c r="J53" s="32" t="s">
        <v>80</v>
      </c>
      <c r="K53" s="34">
        <v>3362</v>
      </c>
      <c r="L53" s="35"/>
      <c r="M53" s="32" t="s">
        <v>86</v>
      </c>
      <c r="N53" s="34">
        <v>2563</v>
      </c>
      <c r="O53" s="35"/>
      <c r="P53" s="32" t="s">
        <v>79</v>
      </c>
      <c r="Q53" s="34">
        <v>1657</v>
      </c>
      <c r="R53" s="35"/>
      <c r="S53" s="32" t="s">
        <v>118</v>
      </c>
      <c r="T53" s="34">
        <v>1607</v>
      </c>
      <c r="U53" s="35"/>
      <c r="V53" s="32" t="s">
        <v>102</v>
      </c>
      <c r="W53" s="34">
        <v>1594</v>
      </c>
      <c r="X53" s="35"/>
      <c r="Y53" s="32" t="s">
        <v>78</v>
      </c>
      <c r="Z53" s="34">
        <v>1561</v>
      </c>
    </row>
    <row r="54" spans="1:26" s="8" customFormat="1" ht="12" customHeight="1" x14ac:dyDescent="0.15">
      <c r="A54" s="17"/>
      <c r="B54" s="17"/>
      <c r="C54" s="17"/>
      <c r="D54" s="17"/>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63" t="s">
        <v>56</v>
      </c>
      <c r="B55" s="63"/>
      <c r="C55" s="63"/>
      <c r="D55" s="63"/>
      <c r="E55" s="13">
        <v>38</v>
      </c>
      <c r="F55" s="33"/>
      <c r="G55" s="32" t="s">
        <v>101</v>
      </c>
      <c r="H55" s="34" t="s">
        <v>123</v>
      </c>
      <c r="I55" s="35"/>
      <c r="J55" s="32" t="s">
        <v>78</v>
      </c>
      <c r="K55" s="34">
        <v>7284.165</v>
      </c>
      <c r="L55" s="35"/>
      <c r="M55" s="32" t="s">
        <v>80</v>
      </c>
      <c r="N55" s="34">
        <v>5976.6989999999996</v>
      </c>
      <c r="O55" s="35"/>
      <c r="P55" s="32" t="s">
        <v>85</v>
      </c>
      <c r="Q55" s="34">
        <v>5417.8</v>
      </c>
      <c r="R55" s="35"/>
      <c r="S55" s="32" t="s">
        <v>102</v>
      </c>
      <c r="T55" s="34">
        <v>2349</v>
      </c>
      <c r="U55" s="35"/>
      <c r="V55" s="32" t="s">
        <v>100</v>
      </c>
      <c r="W55" s="34">
        <v>1733</v>
      </c>
      <c r="X55" s="35"/>
      <c r="Y55" s="32" t="s">
        <v>98</v>
      </c>
      <c r="Z55" s="34">
        <v>1567</v>
      </c>
    </row>
    <row r="56" spans="1:26" s="8" customFormat="1" ht="12" customHeight="1" x14ac:dyDescent="0.15">
      <c r="A56" s="17"/>
      <c r="B56" s="17"/>
      <c r="C56" s="63" t="s">
        <v>31</v>
      </c>
      <c r="D56" s="63"/>
      <c r="E56" s="13">
        <v>39</v>
      </c>
      <c r="F56" s="33"/>
      <c r="G56" s="32" t="s">
        <v>78</v>
      </c>
      <c r="H56" s="34">
        <v>727</v>
      </c>
      <c r="I56" s="35"/>
      <c r="J56" s="32" t="s">
        <v>99</v>
      </c>
      <c r="K56" s="34">
        <v>350</v>
      </c>
      <c r="L56" s="35"/>
      <c r="M56" s="32" t="s">
        <v>84</v>
      </c>
      <c r="N56" s="34">
        <v>302</v>
      </c>
      <c r="O56" s="35"/>
      <c r="P56" s="32" t="s">
        <v>87</v>
      </c>
      <c r="Q56" s="34">
        <v>287</v>
      </c>
      <c r="R56" s="35"/>
      <c r="S56" s="32" t="s">
        <v>82</v>
      </c>
      <c r="T56" s="34">
        <v>199</v>
      </c>
      <c r="U56" s="35"/>
      <c r="V56" s="32" t="s">
        <v>85</v>
      </c>
      <c r="W56" s="34">
        <v>175</v>
      </c>
      <c r="X56" s="35"/>
      <c r="Y56" s="32" t="s">
        <v>122</v>
      </c>
      <c r="Z56" s="34">
        <v>165</v>
      </c>
    </row>
    <row r="57" spans="1:26" s="8" customFormat="1" ht="12" customHeight="1" x14ac:dyDescent="0.15">
      <c r="A57" s="17"/>
      <c r="B57" s="17"/>
      <c r="C57" s="63" t="s">
        <v>32</v>
      </c>
      <c r="D57" s="63"/>
      <c r="E57" s="13">
        <v>40</v>
      </c>
      <c r="F57" s="33"/>
      <c r="G57" s="32" t="s">
        <v>78</v>
      </c>
      <c r="H57" s="34">
        <v>98</v>
      </c>
      <c r="I57" s="35"/>
      <c r="J57" s="32" t="s">
        <v>84</v>
      </c>
      <c r="K57" s="34">
        <v>53</v>
      </c>
      <c r="L57" s="35"/>
      <c r="M57" s="32" t="s">
        <v>116</v>
      </c>
      <c r="N57" s="34">
        <v>26</v>
      </c>
      <c r="O57" s="35"/>
      <c r="P57" s="32" t="s">
        <v>82</v>
      </c>
      <c r="Q57" s="34">
        <v>10</v>
      </c>
      <c r="R57" s="35"/>
      <c r="S57" s="32" t="s">
        <v>85</v>
      </c>
      <c r="T57" s="34">
        <v>8.6</v>
      </c>
      <c r="U57" s="35"/>
      <c r="V57" s="32" t="s">
        <v>88</v>
      </c>
      <c r="W57" s="34">
        <v>7.95</v>
      </c>
      <c r="X57" s="35"/>
      <c r="Y57" s="32" t="s">
        <v>87</v>
      </c>
      <c r="Z57" s="34">
        <v>6</v>
      </c>
    </row>
    <row r="58" spans="1:26" s="8" customFormat="1" ht="12" customHeight="1" x14ac:dyDescent="0.15">
      <c r="A58" s="17"/>
      <c r="B58" s="17"/>
      <c r="C58" s="63" t="s">
        <v>57</v>
      </c>
      <c r="D58" s="63"/>
      <c r="E58" s="13">
        <v>41</v>
      </c>
      <c r="F58" s="33"/>
      <c r="G58" s="32" t="s">
        <v>101</v>
      </c>
      <c r="H58" s="34" t="s">
        <v>123</v>
      </c>
      <c r="I58" s="35"/>
      <c r="J58" s="32" t="s">
        <v>80</v>
      </c>
      <c r="K58" s="34">
        <v>4297.97</v>
      </c>
      <c r="L58" s="35"/>
      <c r="M58" s="32" t="s">
        <v>100</v>
      </c>
      <c r="N58" s="34">
        <v>845</v>
      </c>
      <c r="O58" s="35"/>
      <c r="P58" s="32" t="s">
        <v>121</v>
      </c>
      <c r="Q58" s="34">
        <v>808.82</v>
      </c>
      <c r="R58" s="35"/>
      <c r="S58" s="32" t="s">
        <v>78</v>
      </c>
      <c r="T58" s="34">
        <v>530.46500000000003</v>
      </c>
      <c r="U58" s="35"/>
      <c r="V58" s="32" t="s">
        <v>86</v>
      </c>
      <c r="W58" s="34">
        <v>442</v>
      </c>
      <c r="X58" s="35"/>
      <c r="Y58" s="32" t="s">
        <v>82</v>
      </c>
      <c r="Z58" s="34">
        <v>194</v>
      </c>
    </row>
    <row r="59" spans="1:26" s="8" customFormat="1" ht="12" customHeight="1" x14ac:dyDescent="0.15">
      <c r="A59" s="17"/>
      <c r="B59" s="17"/>
      <c r="C59" s="63" t="s">
        <v>58</v>
      </c>
      <c r="D59" s="63"/>
      <c r="E59" s="13">
        <v>42</v>
      </c>
      <c r="F59" s="33"/>
      <c r="G59" s="32" t="s">
        <v>78</v>
      </c>
      <c r="H59" s="34">
        <v>2004.7</v>
      </c>
      <c r="I59" s="35"/>
      <c r="J59" s="32" t="s">
        <v>101</v>
      </c>
      <c r="K59" s="34" t="s">
        <v>123</v>
      </c>
      <c r="L59" s="35"/>
      <c r="M59" s="32" t="s">
        <v>92</v>
      </c>
      <c r="N59" s="34">
        <v>515</v>
      </c>
      <c r="O59" s="35"/>
      <c r="P59" s="32" t="s">
        <v>121</v>
      </c>
      <c r="Q59" s="34">
        <v>380</v>
      </c>
      <c r="R59" s="35"/>
      <c r="S59" s="32" t="s">
        <v>98</v>
      </c>
      <c r="T59" s="34">
        <v>335</v>
      </c>
      <c r="U59" s="35"/>
      <c r="V59" s="32" t="s">
        <v>100</v>
      </c>
      <c r="W59" s="34">
        <v>319</v>
      </c>
      <c r="X59" s="35"/>
      <c r="Y59" s="32" t="s">
        <v>116</v>
      </c>
      <c r="Z59" s="34">
        <v>236</v>
      </c>
    </row>
    <row r="60" spans="1:26" s="8" customFormat="1" ht="12" customHeight="1" x14ac:dyDescent="0.15">
      <c r="A60" s="17"/>
      <c r="B60" s="17"/>
      <c r="C60" s="17"/>
      <c r="D60" s="17"/>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17"/>
      <c r="B61" s="17"/>
      <c r="C61" s="63" t="s">
        <v>59</v>
      </c>
      <c r="D61" s="63"/>
      <c r="E61" s="13">
        <v>43</v>
      </c>
      <c r="F61" s="33"/>
      <c r="G61" s="32" t="s">
        <v>78</v>
      </c>
      <c r="H61" s="34">
        <v>1128</v>
      </c>
      <c r="I61" s="35"/>
      <c r="J61" s="32" t="s">
        <v>100</v>
      </c>
      <c r="K61" s="34">
        <v>543</v>
      </c>
      <c r="L61" s="35"/>
      <c r="M61" s="32" t="s">
        <v>87</v>
      </c>
      <c r="N61" s="34">
        <v>477</v>
      </c>
      <c r="O61" s="35"/>
      <c r="P61" s="32" t="s">
        <v>103</v>
      </c>
      <c r="Q61" s="34">
        <v>424</v>
      </c>
      <c r="R61" s="35"/>
      <c r="S61" s="32" t="s">
        <v>102</v>
      </c>
      <c r="T61" s="34">
        <v>395</v>
      </c>
      <c r="U61" s="35"/>
      <c r="V61" s="32" t="s">
        <v>116</v>
      </c>
      <c r="W61" s="34">
        <v>158</v>
      </c>
      <c r="X61" s="35"/>
      <c r="Y61" s="32" t="s">
        <v>80</v>
      </c>
      <c r="Z61" s="34">
        <v>123</v>
      </c>
    </row>
    <row r="62" spans="1:26" s="8" customFormat="1" ht="12" customHeight="1" x14ac:dyDescent="0.15">
      <c r="A62" s="17"/>
      <c r="B62" s="17"/>
      <c r="C62" s="63" t="s">
        <v>60</v>
      </c>
      <c r="D62" s="63"/>
      <c r="E62" s="13">
        <v>44</v>
      </c>
      <c r="F62" s="33"/>
      <c r="G62" s="32" t="s">
        <v>85</v>
      </c>
      <c r="H62" s="34">
        <v>4937.2</v>
      </c>
      <c r="I62" s="35"/>
      <c r="J62" s="32" t="s">
        <v>78</v>
      </c>
      <c r="K62" s="34">
        <v>2796</v>
      </c>
      <c r="L62" s="35"/>
      <c r="M62" s="32" t="s">
        <v>102</v>
      </c>
      <c r="N62" s="34">
        <v>1822</v>
      </c>
      <c r="O62" s="35"/>
      <c r="P62" s="32" t="s">
        <v>80</v>
      </c>
      <c r="Q62" s="34">
        <v>1440.729</v>
      </c>
      <c r="R62" s="35"/>
      <c r="S62" s="32" t="s">
        <v>98</v>
      </c>
      <c r="T62" s="34">
        <v>1201</v>
      </c>
      <c r="U62" s="35"/>
      <c r="V62" s="32" t="s">
        <v>83</v>
      </c>
      <c r="W62" s="34">
        <v>942</v>
      </c>
      <c r="X62" s="35"/>
      <c r="Y62" s="32" t="s">
        <v>84</v>
      </c>
      <c r="Z62" s="34">
        <v>865</v>
      </c>
    </row>
    <row r="63" spans="1:26" s="8" customFormat="1" ht="12" customHeight="1" x14ac:dyDescent="0.15">
      <c r="A63" s="17"/>
      <c r="B63" s="17"/>
      <c r="C63" s="17"/>
      <c r="D63" s="17"/>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63" t="s">
        <v>61</v>
      </c>
      <c r="B64" s="63"/>
      <c r="C64" s="63"/>
      <c r="D64" s="63"/>
      <c r="E64" s="13">
        <v>45</v>
      </c>
      <c r="F64" s="33"/>
      <c r="G64" s="32" t="s">
        <v>78</v>
      </c>
      <c r="H64" s="34">
        <v>12549.513999999999</v>
      </c>
      <c r="I64" s="35"/>
      <c r="J64" s="32" t="s">
        <v>79</v>
      </c>
      <c r="K64" s="34">
        <v>11933</v>
      </c>
      <c r="L64" s="35"/>
      <c r="M64" s="32" t="s">
        <v>83</v>
      </c>
      <c r="N64" s="34">
        <v>5262.7719999999999</v>
      </c>
      <c r="O64" s="35"/>
      <c r="P64" s="32" t="s">
        <v>93</v>
      </c>
      <c r="Q64" s="34">
        <v>4124</v>
      </c>
      <c r="R64" s="35"/>
      <c r="S64" s="32" t="s">
        <v>101</v>
      </c>
      <c r="T64" s="34" t="s">
        <v>123</v>
      </c>
      <c r="U64" s="35"/>
      <c r="V64" s="32" t="s">
        <v>102</v>
      </c>
      <c r="W64" s="34">
        <v>2504</v>
      </c>
      <c r="X64" s="35"/>
      <c r="Y64" s="32" t="s">
        <v>80</v>
      </c>
      <c r="Z64" s="34">
        <v>2364.02</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126</v>
      </c>
    </row>
    <row r="69" spans="1:26" s="39" customFormat="1" ht="12" customHeight="1" x14ac:dyDescent="0.15">
      <c r="A69" s="39" t="s">
        <v>77</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R6:S7"/>
    <mergeCell ref="T6:T7"/>
    <mergeCell ref="F6:G7"/>
    <mergeCell ref="H6:H7"/>
    <mergeCell ref="I6:J7"/>
    <mergeCell ref="K6:K7"/>
    <mergeCell ref="L6:M7"/>
    <mergeCell ref="N6:N7"/>
    <mergeCell ref="U6:V7"/>
    <mergeCell ref="W6:W7"/>
    <mergeCell ref="X6:Y7"/>
    <mergeCell ref="Z6:Z7"/>
    <mergeCell ref="R5:T5"/>
    <mergeCell ref="U5:W5"/>
    <mergeCell ref="X5:Z5"/>
    <mergeCell ref="O5:Q5"/>
    <mergeCell ref="O6:P7"/>
    <mergeCell ref="Q6:Q7"/>
    <mergeCell ref="A3:K3"/>
    <mergeCell ref="A5:E7"/>
    <mergeCell ref="F5:H5"/>
    <mergeCell ref="I5:K5"/>
    <mergeCell ref="L5:N5"/>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2020-07-29T00:31:42Z</dcterms:created>
  <dcterms:modified xsi:type="dcterms:W3CDTF">2020-07-29T02:43:32Z</dcterms:modified>
</cp:coreProperties>
</file>