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★水産庁提出\20201224水産庁提出（2019確報修正版）\冷蔵水産物流通調査2019年確報\"/>
    </mc:Choice>
  </mc:AlternateContent>
  <xr:revisionPtr revIDLastSave="0" documentId="13_ncr:1_{61A79B21-22EB-45E7-B1D9-6ADFF538C8EA}" xr6:coauthVersionLast="36" xr6:coauthVersionMax="36" xr10:uidLastSave="{00000000-0000-0000-0000-000000000000}"/>
  <bookViews>
    <workbookView xWindow="0" yWindow="0" windowWidth="21360" windowHeight="11940" xr2:uid="{2A6DB1ED-5EF7-4250-BCF9-6EDDEE359016}"/>
  </bookViews>
  <sheets>
    <sheet name="月別品目別月間入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6" i="2" l="1"/>
  <c r="S66" i="2" s="1"/>
  <c r="R64" i="2"/>
  <c r="S64" i="2" s="1"/>
  <c r="R63" i="2"/>
  <c r="S63" i="2" s="1"/>
  <c r="R61" i="2"/>
  <c r="S61" i="2" s="1"/>
  <c r="R60" i="2"/>
  <c r="S60" i="2" s="1"/>
  <c r="R59" i="2"/>
  <c r="S59" i="2" s="1"/>
  <c r="R58" i="2"/>
  <c r="S58" i="2" s="1"/>
  <c r="Q57" i="2"/>
  <c r="P57" i="2"/>
  <c r="O57" i="2"/>
  <c r="N57" i="2"/>
  <c r="M57" i="2"/>
  <c r="L57" i="2"/>
  <c r="K57" i="2"/>
  <c r="J57" i="2"/>
  <c r="I57" i="2"/>
  <c r="H57" i="2"/>
  <c r="G57" i="2"/>
  <c r="F57" i="2"/>
  <c r="R55" i="2"/>
  <c r="S55" i="2" s="1"/>
  <c r="R54" i="2"/>
  <c r="S54" i="2" s="1"/>
  <c r="R53" i="2"/>
  <c r="S53" i="2" s="1"/>
  <c r="R52" i="2"/>
  <c r="S52" i="2" s="1"/>
  <c r="R51" i="2"/>
  <c r="S51" i="2" s="1"/>
  <c r="R49" i="2"/>
  <c r="S49" i="2" s="1"/>
  <c r="R48" i="2"/>
  <c r="S48" i="2" s="1"/>
  <c r="R47" i="2"/>
  <c r="S47" i="2" s="1"/>
  <c r="Q46" i="2"/>
  <c r="P46" i="2"/>
  <c r="O46" i="2"/>
  <c r="N46" i="2"/>
  <c r="M46" i="2"/>
  <c r="L46" i="2"/>
  <c r="K46" i="2"/>
  <c r="J46" i="2"/>
  <c r="I46" i="2"/>
  <c r="H46" i="2"/>
  <c r="G46" i="2"/>
  <c r="F46" i="2"/>
  <c r="R45" i="2"/>
  <c r="S45" i="2" s="1"/>
  <c r="R43" i="2"/>
  <c r="S43" i="2" s="1"/>
  <c r="R42" i="2"/>
  <c r="S42" i="2" s="1"/>
  <c r="R41" i="2"/>
  <c r="S41" i="2" s="1"/>
  <c r="R40" i="2"/>
  <c r="S40" i="2" s="1"/>
  <c r="R39" i="2"/>
  <c r="S39" i="2" s="1"/>
  <c r="R37" i="2"/>
  <c r="S37" i="2" s="1"/>
  <c r="R36" i="2"/>
  <c r="S36" i="2" s="1"/>
  <c r="R35" i="2"/>
  <c r="S35" i="2" s="1"/>
  <c r="R34" i="2"/>
  <c r="S34" i="2" s="1"/>
  <c r="R33" i="2"/>
  <c r="S33" i="2" s="1"/>
  <c r="R31" i="2"/>
  <c r="S31" i="2" s="1"/>
  <c r="Q30" i="2"/>
  <c r="P30" i="2"/>
  <c r="O30" i="2"/>
  <c r="N30" i="2"/>
  <c r="M30" i="2"/>
  <c r="L30" i="2"/>
  <c r="K30" i="2"/>
  <c r="J30" i="2"/>
  <c r="I30" i="2"/>
  <c r="H30" i="2"/>
  <c r="G30" i="2"/>
  <c r="F30" i="2"/>
  <c r="R29" i="2"/>
  <c r="S29" i="2" s="1"/>
  <c r="R28" i="2"/>
  <c r="S28" i="2" s="1"/>
  <c r="R27" i="2"/>
  <c r="S27" i="2" s="1"/>
  <c r="R25" i="2"/>
  <c r="S25" i="2" s="1"/>
  <c r="R24" i="2"/>
  <c r="S24" i="2" s="1"/>
  <c r="R23" i="2"/>
  <c r="S23" i="2" s="1"/>
  <c r="R22" i="2"/>
  <c r="S22" i="2" s="1"/>
  <c r="R21" i="2"/>
  <c r="S21" i="2" s="1"/>
  <c r="R19" i="2"/>
  <c r="S19" i="2" s="1"/>
  <c r="R18" i="2"/>
  <c r="S18" i="2" s="1"/>
  <c r="R17" i="2"/>
  <c r="S17" i="2" s="1"/>
  <c r="Q16" i="2"/>
  <c r="P16" i="2"/>
  <c r="O16" i="2"/>
  <c r="N16" i="2"/>
  <c r="M16" i="2"/>
  <c r="L16" i="2"/>
  <c r="K16" i="2"/>
  <c r="J16" i="2"/>
  <c r="I16" i="2"/>
  <c r="H16" i="2"/>
  <c r="G16" i="2"/>
  <c r="F16" i="2"/>
  <c r="R13" i="2"/>
  <c r="S13" i="2" s="1"/>
  <c r="Q15" i="2" l="1"/>
  <c r="Q11" i="2" s="1"/>
  <c r="P15" i="2"/>
  <c r="P11" i="2" s="1"/>
  <c r="L15" i="2"/>
  <c r="L11" i="2" s="1"/>
  <c r="K15" i="2"/>
  <c r="K11" i="2" s="1"/>
  <c r="J15" i="2"/>
  <c r="J11" i="2" s="1"/>
  <c r="F15" i="2"/>
  <c r="F11" i="2" s="1"/>
  <c r="G15" i="2"/>
  <c r="G11" i="2" s="1"/>
  <c r="M15" i="2"/>
  <c r="M11" i="2" s="1"/>
  <c r="I15" i="2"/>
  <c r="I11" i="2" s="1"/>
  <c r="O15" i="2"/>
  <c r="O11" i="2" s="1"/>
  <c r="R30" i="2"/>
  <c r="S30" i="2" s="1"/>
  <c r="H15" i="2"/>
  <c r="H11" i="2" s="1"/>
  <c r="N15" i="2"/>
  <c r="N11" i="2" s="1"/>
  <c r="R16" i="2"/>
  <c r="S16" i="2" s="1"/>
  <c r="R57" i="2"/>
  <c r="S57" i="2" s="1"/>
  <c r="R46" i="2"/>
  <c r="S46" i="2" s="1"/>
  <c r="R11" i="2" l="1"/>
  <c r="S11" i="2" s="1"/>
  <c r="R15" i="2"/>
  <c r="S15" i="2" s="1"/>
</calcChain>
</file>

<file path=xl/sharedStrings.xml><?xml version="1.0" encoding="utf-8"?>
<sst xmlns="http://schemas.openxmlformats.org/spreadsheetml/2006/main" count="66" uniqueCount="64">
  <si>
    <t>単位：ｔ</t>
    <rPh sb="0" eb="2">
      <t>タンイ</t>
    </rPh>
    <phoneticPr fontId="5"/>
  </si>
  <si>
    <t>品　　　　　目</t>
    <rPh sb="0" eb="7">
      <t>ヒンモク</t>
    </rPh>
    <phoneticPr fontId="5"/>
  </si>
  <si>
    <t>2</t>
    <phoneticPr fontId="10"/>
  </si>
  <si>
    <t>3</t>
    <phoneticPr fontId="10"/>
  </si>
  <si>
    <t>4</t>
    <phoneticPr fontId="10"/>
  </si>
  <si>
    <t>6</t>
    <phoneticPr fontId="10"/>
  </si>
  <si>
    <t>7</t>
    <phoneticPr fontId="10"/>
  </si>
  <si>
    <t>8</t>
    <phoneticPr fontId="10"/>
  </si>
  <si>
    <t>9</t>
    <phoneticPr fontId="10"/>
  </si>
  <si>
    <t>10</t>
    <phoneticPr fontId="10"/>
  </si>
  <si>
    <t>11</t>
    <phoneticPr fontId="10"/>
  </si>
  <si>
    <t>12</t>
    <phoneticPr fontId="10"/>
  </si>
  <si>
    <t>年 平 均</t>
  </si>
  <si>
    <t>品目</t>
    <phoneticPr fontId="10"/>
  </si>
  <si>
    <t>1  月</t>
  </si>
  <si>
    <t>水産物計</t>
  </si>
  <si>
    <t>生鮮品</t>
    <phoneticPr fontId="10"/>
  </si>
  <si>
    <t>冷凍品</t>
    <phoneticPr fontId="10"/>
  </si>
  <si>
    <t>まぐろ類</t>
  </si>
  <si>
    <t>びんなが</t>
  </si>
  <si>
    <t>めばち</t>
  </si>
  <si>
    <t>きはだ</t>
  </si>
  <si>
    <t>くろまぐろ</t>
  </si>
  <si>
    <t>みなみまぐろ</t>
  </si>
  <si>
    <t>その他のまぐろ類</t>
  </si>
  <si>
    <t>かじき類</t>
  </si>
  <si>
    <t>かつお</t>
  </si>
  <si>
    <t>さけ類</t>
  </si>
  <si>
    <t>ます類</t>
  </si>
  <si>
    <t>にしん</t>
  </si>
  <si>
    <t>いわし類</t>
  </si>
  <si>
    <t>まいわし</t>
  </si>
  <si>
    <t>その他のいわし類</t>
  </si>
  <si>
    <t>まあじ</t>
  </si>
  <si>
    <t>さば類</t>
  </si>
  <si>
    <t>さんま</t>
  </si>
  <si>
    <t>かれい類</t>
  </si>
  <si>
    <t>たら</t>
  </si>
  <si>
    <t>すけとうだら</t>
  </si>
  <si>
    <t>たい類</t>
  </si>
  <si>
    <t>その他の魚類</t>
  </si>
  <si>
    <t>貝類</t>
  </si>
  <si>
    <t>えび類</t>
  </si>
  <si>
    <t>いか類</t>
  </si>
  <si>
    <t>するめいか（まついか）</t>
  </si>
  <si>
    <t>こういか（もんごういか）</t>
  </si>
  <si>
    <t>その他のいか類</t>
  </si>
  <si>
    <t>たこ類</t>
  </si>
  <si>
    <t>その他の水産動物類</t>
  </si>
  <si>
    <t>くじら</t>
  </si>
  <si>
    <t>すけとうだらすり身</t>
  </si>
  <si>
    <t>その他のすり身</t>
  </si>
  <si>
    <t>塩蔵品</t>
    <phoneticPr fontId="10"/>
  </si>
  <si>
    <t>たらこ</t>
  </si>
  <si>
    <t>さけ・ますの卵</t>
  </si>
  <si>
    <t>かずのこ</t>
  </si>
  <si>
    <t>その他塩蔵品</t>
  </si>
  <si>
    <t>水産加工品</t>
    <phoneticPr fontId="10"/>
  </si>
  <si>
    <t>３　　月　別　品　目　別　月　間　入　庫　量</t>
    <phoneticPr fontId="5"/>
  </si>
  <si>
    <t>年　　　間
延べ入庫量</t>
    <phoneticPr fontId="5"/>
  </si>
  <si>
    <t>毎月1日から月末までの間に入庫された延べ入庫量である。</t>
    <phoneticPr fontId="5"/>
  </si>
  <si>
    <t>（2）　産　　　　　地</t>
    <phoneticPr fontId="5"/>
  </si>
  <si>
    <t>令.元</t>
    <rPh sb="0" eb="1">
      <t>レイ</t>
    </rPh>
    <rPh sb="2" eb="3">
      <t>モト</t>
    </rPh>
    <phoneticPr fontId="3"/>
  </si>
  <si>
    <t>5  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</si>
</sst>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0"/>
    <numFmt numFmtId="177" formatCode="[$-411]gg&quot;.&quot;ee"/>
    <numFmt numFmtId="178" formatCode="#\ ###\ ##0\ ;\-#\ ###\ ##0\ ;\-\ ;@"/>
    <numFmt numFmtId="179" formatCode="#\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7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1" fillId="0" borderId="0"/>
  </cellStyleXfs>
  <cellXfs count="53">
    <xf numFmtId="0" fontId="0" fillId="0" borderId="0" xfId="0">
      <alignment vertical="center"/>
    </xf>
    <xf numFmtId="176" fontId="2" fillId="0" borderId="0" xfId="1" applyNumberFormat="1" applyFont="1" applyFill="1"/>
    <xf numFmtId="49" fontId="2" fillId="0" borderId="0" xfId="1" applyNumberFormat="1" applyFont="1" applyFill="1" applyAlignment="1">
      <alignment horizontal="right"/>
    </xf>
    <xf numFmtId="176" fontId="2" fillId="0" borderId="0" xfId="1" applyNumberFormat="1" applyFont="1" applyFill="1" applyAlignment="1">
      <alignment horizontal="right"/>
    </xf>
    <xf numFmtId="176" fontId="4" fillId="0" borderId="0" xfId="1" applyNumberFormat="1" applyFont="1" applyFill="1"/>
    <xf numFmtId="176" fontId="6" fillId="0" borderId="0" xfId="1" applyNumberFormat="1" applyFont="1" applyFill="1"/>
    <xf numFmtId="49" fontId="6" fillId="0" borderId="0" xfId="1" applyNumberFormat="1" applyFont="1" applyFill="1" applyAlignment="1">
      <alignment horizontal="right"/>
    </xf>
    <xf numFmtId="176" fontId="7" fillId="0" borderId="0" xfId="1" applyNumberFormat="1" applyFont="1" applyFill="1"/>
    <xf numFmtId="49" fontId="7" fillId="0" borderId="0" xfId="1" applyNumberFormat="1" applyFont="1" applyFill="1" applyAlignment="1">
      <alignment horizontal="right"/>
    </xf>
    <xf numFmtId="176" fontId="8" fillId="0" borderId="0" xfId="1" applyNumberFormat="1" applyFont="1" applyFill="1"/>
    <xf numFmtId="176" fontId="9" fillId="0" borderId="0" xfId="1" applyNumberFormat="1" applyFont="1" applyFill="1" applyAlignment="1">
      <alignment horizontal="right"/>
    </xf>
    <xf numFmtId="177" fontId="9" fillId="0" borderId="4" xfId="1" applyNumberFormat="1" applyFont="1" applyFill="1" applyBorder="1" applyAlignment="1">
      <alignment horizontal="center" vertical="center" wrapText="1"/>
    </xf>
    <xf numFmtId="49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5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Alignment="1">
      <alignment horizont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49" fontId="9" fillId="0" borderId="7" xfId="1" applyNumberFormat="1" applyFont="1" applyFill="1" applyBorder="1" applyAlignment="1">
      <alignment horizontal="center" vertical="center" wrapText="1"/>
    </xf>
    <xf numFmtId="176" fontId="9" fillId="0" borderId="8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  <xf numFmtId="49" fontId="9" fillId="0" borderId="11" xfId="1" applyNumberFormat="1" applyFont="1" applyFill="1" applyBorder="1" applyAlignment="1">
      <alignment horizontal="center" vertical="center" wrapText="1"/>
    </xf>
    <xf numFmtId="176" fontId="9" fillId="0" borderId="12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Border="1" applyAlignment="1">
      <alignment horizontal="center" wrapText="1"/>
    </xf>
    <xf numFmtId="49" fontId="9" fillId="0" borderId="6" xfId="1" applyNumberFormat="1" applyFont="1" applyFill="1" applyBorder="1" applyAlignment="1">
      <alignment horizontal="right" wrapText="1"/>
    </xf>
    <xf numFmtId="176" fontId="9" fillId="0" borderId="8" xfId="1" applyNumberFormat="1" applyFont="1" applyFill="1" applyBorder="1" applyAlignment="1">
      <alignment horizontal="center" wrapText="1"/>
    </xf>
    <xf numFmtId="49" fontId="12" fillId="0" borderId="6" xfId="1" applyNumberFormat="1" applyFont="1" applyFill="1" applyBorder="1" applyAlignment="1">
      <alignment horizontal="right"/>
    </xf>
    <xf numFmtId="178" fontId="12" fillId="0" borderId="0" xfId="1" applyNumberFormat="1" applyFont="1" applyFill="1"/>
    <xf numFmtId="179" fontId="12" fillId="0" borderId="8" xfId="1" applyNumberFormat="1" applyFont="1" applyFill="1" applyBorder="1" applyAlignment="1"/>
    <xf numFmtId="176" fontId="12" fillId="0" borderId="0" xfId="1" applyNumberFormat="1" applyFont="1" applyFill="1"/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176" fontId="9" fillId="0" borderId="9" xfId="1" applyNumberFormat="1" applyFont="1" applyFill="1" applyBorder="1"/>
    <xf numFmtId="49" fontId="9" fillId="0" borderId="10" xfId="1" applyNumberFormat="1" applyFont="1" applyFill="1" applyBorder="1" applyAlignment="1">
      <alignment horizontal="right"/>
    </xf>
    <xf numFmtId="176" fontId="9" fillId="0" borderId="12" xfId="1" applyNumberFormat="1" applyFont="1" applyFill="1" applyBorder="1"/>
    <xf numFmtId="176" fontId="9" fillId="0" borderId="0" xfId="1" applyNumberFormat="1" applyFont="1" applyFill="1"/>
    <xf numFmtId="49" fontId="9" fillId="0" borderId="0" xfId="1" applyNumberFormat="1" applyFont="1" applyFill="1" applyAlignment="1">
      <alignment horizontal="right"/>
    </xf>
    <xf numFmtId="0" fontId="12" fillId="0" borderId="0" xfId="1" applyFont="1" applyFill="1" applyAlignment="1">
      <alignment horizontal="distributed"/>
    </xf>
    <xf numFmtId="0" fontId="1" fillId="0" borderId="0" xfId="1" applyFont="1" applyFill="1" applyAlignment="1">
      <alignment horizontal="distributed"/>
    </xf>
    <xf numFmtId="176" fontId="12" fillId="0" borderId="0" xfId="1" applyNumberFormat="1" applyFont="1" applyFill="1" applyBorder="1" applyAlignment="1">
      <alignment horizontal="distributed"/>
    </xf>
    <xf numFmtId="49" fontId="4" fillId="0" borderId="0" xfId="1" applyNumberFormat="1" applyFont="1" applyFill="1" applyAlignment="1">
      <alignment horizontal="center"/>
    </xf>
    <xf numFmtId="176" fontId="7" fillId="0" borderId="0" xfId="1" applyNumberFormat="1" applyFont="1" applyFill="1" applyAlignment="1">
      <alignment horizontal="center"/>
    </xf>
    <xf numFmtId="176" fontId="8" fillId="0" borderId="1" xfId="1" applyNumberFormat="1" applyFont="1" applyFill="1" applyBorder="1" applyAlignment="1">
      <alignment vertical="top" shrinkToFit="1"/>
    </xf>
    <xf numFmtId="0" fontId="8" fillId="0" borderId="1" xfId="1" applyFont="1" applyFill="1" applyBorder="1" applyAlignment="1">
      <alignment vertical="top" shrinkToFit="1"/>
    </xf>
    <xf numFmtId="49" fontId="9" fillId="0" borderId="2" xfId="1" applyNumberFormat="1" applyFont="1" applyFill="1" applyBorder="1" applyAlignment="1">
      <alignment horizontal="center" vertical="center" wrapText="1"/>
    </xf>
    <xf numFmtId="49" fontId="9" fillId="0" borderId="3" xfId="1" applyNumberFormat="1" applyFont="1" applyFill="1" applyBorder="1" applyAlignment="1">
      <alignment horizontal="center" vertical="center" wrapText="1"/>
    </xf>
    <xf numFmtId="49" fontId="9" fillId="0" borderId="0" xfId="1" applyNumberFormat="1" applyFont="1" applyFill="1" applyBorder="1" applyAlignment="1">
      <alignment horizontal="center" vertical="center" wrapText="1"/>
    </xf>
    <xf numFmtId="49" fontId="9" fillId="0" borderId="6" xfId="1" applyNumberFormat="1" applyFont="1" applyFill="1" applyBorder="1" applyAlignment="1">
      <alignment horizontal="center" vertical="center" wrapText="1"/>
    </xf>
    <xf numFmtId="49" fontId="9" fillId="0" borderId="9" xfId="1" applyNumberFormat="1" applyFont="1" applyFill="1" applyBorder="1" applyAlignment="1">
      <alignment horizontal="center" vertical="center" wrapText="1"/>
    </xf>
    <xf numFmtId="49" fontId="9" fillId="0" borderId="10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 2" xfId="2" xr:uid="{AA6B98AE-8B24-4FE8-8F74-915CB6C8A348}"/>
    <cellStyle name="標準 3" xfId="1" xr:uid="{7DD44186-CA95-497C-A213-093213542D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ED1E2-BAFA-4388-8F6D-0ED29D47B787}">
  <sheetPr codeName="Sheet13">
    <pageSetUpPr fitToPage="1"/>
  </sheetPr>
  <dimension ref="A1:T67"/>
  <sheetViews>
    <sheetView tabSelected="1" zoomScale="75" zoomScaleNormal="75" workbookViewId="0">
      <pane xSplit="5" ySplit="9" topLeftCell="F10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3" width="1.875" style="35" customWidth="1"/>
    <col min="4" max="4" width="22.625" style="35" customWidth="1"/>
    <col min="5" max="5" width="2.875" style="36" customWidth="1"/>
    <col min="6" max="19" width="13.125" style="35" customWidth="1"/>
    <col min="20" max="20" width="4.25" style="35" customWidth="1"/>
    <col min="21" max="16384" width="9" style="35"/>
  </cols>
  <sheetData>
    <row r="1" spans="1:20" s="1" customFormat="1" ht="15.95" customHeight="1" x14ac:dyDescent="0.15">
      <c r="E1" s="2"/>
      <c r="T1" s="3"/>
    </row>
    <row r="2" spans="1:20" s="1" customFormat="1" ht="13.35" customHeight="1" x14ac:dyDescent="0.15">
      <c r="E2" s="2"/>
      <c r="T2" s="3"/>
    </row>
    <row r="3" spans="1:20" s="4" customFormat="1" ht="21" customHeight="1" x14ac:dyDescent="0.2">
      <c r="A3" s="40" t="s">
        <v>58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</row>
    <row r="4" spans="1:20" s="5" customFormat="1" ht="13.5" customHeight="1" x14ac:dyDescent="0.15">
      <c r="E4" s="6"/>
    </row>
    <row r="5" spans="1:20" s="7" customFormat="1" ht="21" customHeight="1" x14ac:dyDescent="0.2">
      <c r="E5" s="8"/>
      <c r="K5" s="41" t="s">
        <v>61</v>
      </c>
      <c r="L5" s="41"/>
    </row>
    <row r="6" spans="1:20" s="9" customFormat="1" ht="15.95" customHeight="1" thickBot="1" x14ac:dyDescent="0.2">
      <c r="C6" s="42" t="s">
        <v>60</v>
      </c>
      <c r="D6" s="43"/>
      <c r="E6" s="43"/>
      <c r="F6" s="43"/>
      <c r="G6" s="43"/>
      <c r="H6" s="43"/>
      <c r="I6" s="43"/>
      <c r="J6" s="43"/>
      <c r="K6" s="43"/>
      <c r="S6" s="10" t="s">
        <v>0</v>
      </c>
    </row>
    <row r="7" spans="1:20" s="15" customFormat="1" ht="15" customHeight="1" thickTop="1" x14ac:dyDescent="0.15">
      <c r="A7" s="44" t="s">
        <v>1</v>
      </c>
      <c r="B7" s="44"/>
      <c r="C7" s="44"/>
      <c r="D7" s="44"/>
      <c r="E7" s="45"/>
      <c r="F7" s="11">
        <v>43466</v>
      </c>
      <c r="G7" s="12"/>
      <c r="H7" s="12"/>
      <c r="I7" s="12"/>
      <c r="J7" s="12" t="s">
        <v>62</v>
      </c>
      <c r="K7" s="12"/>
      <c r="L7" s="12"/>
      <c r="M7" s="12"/>
      <c r="N7" s="12"/>
      <c r="O7" s="12"/>
      <c r="P7" s="12"/>
      <c r="Q7" s="12"/>
      <c r="R7" s="50" t="s">
        <v>59</v>
      </c>
      <c r="S7" s="13"/>
      <c r="T7" s="14"/>
    </row>
    <row r="8" spans="1:20" s="15" customFormat="1" ht="15" customHeight="1" x14ac:dyDescent="0.15">
      <c r="A8" s="46"/>
      <c r="B8" s="46"/>
      <c r="C8" s="46"/>
      <c r="D8" s="46"/>
      <c r="E8" s="47"/>
      <c r="F8" s="16"/>
      <c r="G8" s="17" t="s">
        <v>2</v>
      </c>
      <c r="H8" s="17" t="s">
        <v>3</v>
      </c>
      <c r="I8" s="17" t="s">
        <v>4</v>
      </c>
      <c r="J8" s="17"/>
      <c r="K8" s="17" t="s">
        <v>5</v>
      </c>
      <c r="L8" s="17" t="s">
        <v>6</v>
      </c>
      <c r="M8" s="17" t="s">
        <v>7</v>
      </c>
      <c r="N8" s="17" t="s">
        <v>8</v>
      </c>
      <c r="O8" s="17" t="s">
        <v>9</v>
      </c>
      <c r="P8" s="17" t="s">
        <v>10</v>
      </c>
      <c r="Q8" s="17" t="s">
        <v>11</v>
      </c>
      <c r="R8" s="51"/>
      <c r="S8" s="16" t="s">
        <v>12</v>
      </c>
      <c r="T8" s="18" t="s">
        <v>13</v>
      </c>
    </row>
    <row r="9" spans="1:20" s="15" customFormat="1" ht="15" customHeight="1" x14ac:dyDescent="0.15">
      <c r="A9" s="48"/>
      <c r="B9" s="48"/>
      <c r="C9" s="48"/>
      <c r="D9" s="48"/>
      <c r="E9" s="49"/>
      <c r="F9" s="19" t="s">
        <v>14</v>
      </c>
      <c r="G9" s="20"/>
      <c r="H9" s="20"/>
      <c r="I9" s="20"/>
      <c r="J9" s="20" t="s">
        <v>63</v>
      </c>
      <c r="K9" s="20"/>
      <c r="L9" s="20"/>
      <c r="M9" s="20"/>
      <c r="N9" s="20"/>
      <c r="O9" s="20"/>
      <c r="P9" s="20"/>
      <c r="Q9" s="20"/>
      <c r="R9" s="52"/>
      <c r="S9" s="19"/>
      <c r="T9" s="21"/>
    </row>
    <row r="10" spans="1:20" s="15" customFormat="1" ht="12" customHeight="1" x14ac:dyDescent="0.15">
      <c r="A10" s="22"/>
      <c r="B10" s="22"/>
      <c r="C10" s="22"/>
      <c r="D10" s="22"/>
      <c r="E10" s="23"/>
      <c r="T10" s="24"/>
    </row>
    <row r="11" spans="1:20" s="28" customFormat="1" ht="14.1" customHeight="1" x14ac:dyDescent="0.15">
      <c r="A11" s="39" t="s">
        <v>15</v>
      </c>
      <c r="B11" s="38"/>
      <c r="C11" s="38"/>
      <c r="D11" s="38"/>
      <c r="E11" s="25">
        <v>1</v>
      </c>
      <c r="F11" s="26">
        <f>SUBTOTAL(9,F13:F66)</f>
        <v>130848.69199999998</v>
      </c>
      <c r="G11" s="26">
        <f>SUBTOTAL(9,G13:G66)</f>
        <v>118705.18</v>
      </c>
      <c r="H11" s="26">
        <f t="shared" ref="H11:Q11" si="0">SUBTOTAL(9,H13:H66)</f>
        <v>125277.504</v>
      </c>
      <c r="I11" s="26">
        <f t="shared" si="0"/>
        <v>138485.83499999999</v>
      </c>
      <c r="J11" s="26">
        <f t="shared" si="0"/>
        <v>136238.25099999999</v>
      </c>
      <c r="K11" s="26">
        <f t="shared" si="0"/>
        <v>125852.71</v>
      </c>
      <c r="L11" s="26">
        <f t="shared" si="0"/>
        <v>131574.27200000003</v>
      </c>
      <c r="M11" s="26">
        <f t="shared" si="0"/>
        <v>110550.77</v>
      </c>
      <c r="N11" s="26">
        <f t="shared" si="0"/>
        <v>116594.71099999997</v>
      </c>
      <c r="O11" s="26">
        <f t="shared" si="0"/>
        <v>132825.15700000001</v>
      </c>
      <c r="P11" s="26">
        <f t="shared" si="0"/>
        <v>131228.37</v>
      </c>
      <c r="Q11" s="26">
        <f t="shared" si="0"/>
        <v>143159.87800000003</v>
      </c>
      <c r="R11" s="26">
        <f>IF(ISERR(SUM(F11:Q11)),"-",SUM(F11:Q11))</f>
        <v>1541341.33</v>
      </c>
      <c r="S11" s="26">
        <f>IF(ISERR(R11/12),"-",R11/12)</f>
        <v>128445.11083333334</v>
      </c>
      <c r="T11" s="27">
        <v>1</v>
      </c>
    </row>
    <row r="12" spans="1:20" s="28" customFormat="1" ht="14.1" customHeight="1" x14ac:dyDescent="0.15">
      <c r="A12" s="29"/>
      <c r="B12" s="30"/>
      <c r="C12" s="30"/>
      <c r="D12" s="30"/>
      <c r="E12" s="25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7"/>
    </row>
    <row r="13" spans="1:20" s="28" customFormat="1" ht="14.1" customHeight="1" x14ac:dyDescent="0.15">
      <c r="A13" s="39" t="s">
        <v>16</v>
      </c>
      <c r="B13" s="38"/>
      <c r="C13" s="38"/>
      <c r="D13" s="38"/>
      <c r="E13" s="25">
        <v>2</v>
      </c>
      <c r="F13" s="26">
        <v>1131</v>
      </c>
      <c r="G13" s="26">
        <v>1127</v>
      </c>
      <c r="H13" s="26">
        <v>1069</v>
      </c>
      <c r="I13" s="26">
        <v>1756</v>
      </c>
      <c r="J13" s="26">
        <v>2309</v>
      </c>
      <c r="K13" s="26">
        <v>2457</v>
      </c>
      <c r="L13" s="26">
        <v>3354</v>
      </c>
      <c r="M13" s="26">
        <v>2538</v>
      </c>
      <c r="N13" s="26">
        <v>4200</v>
      </c>
      <c r="O13" s="26">
        <v>4401</v>
      </c>
      <c r="P13" s="26">
        <v>4450</v>
      </c>
      <c r="Q13" s="26">
        <v>3837</v>
      </c>
      <c r="R13" s="26">
        <f>IF(ISERR(SUM(F13:Q13)),"-",SUM(F13:Q13))</f>
        <v>32629</v>
      </c>
      <c r="S13" s="26">
        <f>IF(ISERR(R13/12),"-",R13/12)</f>
        <v>2719.0833333333335</v>
      </c>
      <c r="T13" s="27">
        <v>2</v>
      </c>
    </row>
    <row r="14" spans="1:20" s="28" customFormat="1" ht="14.1" customHeight="1" x14ac:dyDescent="0.15">
      <c r="A14" s="29"/>
      <c r="B14" s="30"/>
      <c r="C14" s="30"/>
      <c r="D14" s="30"/>
      <c r="E14" s="25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7"/>
    </row>
    <row r="15" spans="1:20" s="28" customFormat="1" ht="14.1" customHeight="1" x14ac:dyDescent="0.15">
      <c r="A15" s="39" t="s">
        <v>17</v>
      </c>
      <c r="B15" s="38"/>
      <c r="C15" s="38"/>
      <c r="D15" s="38"/>
      <c r="E15" s="25">
        <v>3</v>
      </c>
      <c r="F15" s="26">
        <f>SUBTOTAL(9,F16:F55)</f>
        <v>109895.05199999997</v>
      </c>
      <c r="G15" s="26">
        <f>SUBTOTAL(9,G16:G55)</f>
        <v>99420.51</v>
      </c>
      <c r="H15" s="26">
        <f t="shared" ref="H15:Q15" si="1">SUBTOTAL(9,H16:H55)</f>
        <v>102901.814</v>
      </c>
      <c r="I15" s="26">
        <f t="shared" si="1"/>
        <v>111210.62499999999</v>
      </c>
      <c r="J15" s="26">
        <f t="shared" si="1"/>
        <v>111672.40099999997</v>
      </c>
      <c r="K15" s="26">
        <f t="shared" si="1"/>
        <v>100715.15000000001</v>
      </c>
      <c r="L15" s="26">
        <f t="shared" si="1"/>
        <v>106391.36199999999</v>
      </c>
      <c r="M15" s="26">
        <f t="shared" si="1"/>
        <v>89623.060000000012</v>
      </c>
      <c r="N15" s="26">
        <f t="shared" si="1"/>
        <v>92895.921000000002</v>
      </c>
      <c r="O15" s="26">
        <f t="shared" si="1"/>
        <v>106725.14699999998</v>
      </c>
      <c r="P15" s="26">
        <f t="shared" si="1"/>
        <v>104020.19999999998</v>
      </c>
      <c r="Q15" s="26">
        <f t="shared" si="1"/>
        <v>117462.76800000004</v>
      </c>
      <c r="R15" s="26">
        <f>IF(ISERR(SUM(F15:Q15)),"-",SUM(F15:Q15))</f>
        <v>1252934.0100000002</v>
      </c>
      <c r="S15" s="26">
        <f>IF(ISERR(R15/12),"-",R15/12)</f>
        <v>104411.16750000003</v>
      </c>
      <c r="T15" s="27">
        <v>3</v>
      </c>
    </row>
    <row r="16" spans="1:20" s="28" customFormat="1" ht="14.1" customHeight="1" x14ac:dyDescent="0.15">
      <c r="A16" s="29"/>
      <c r="B16" s="30"/>
      <c r="C16" s="37" t="s">
        <v>18</v>
      </c>
      <c r="D16" s="38"/>
      <c r="E16" s="25">
        <v>4</v>
      </c>
      <c r="F16" s="26">
        <f>SUBTOTAL(9,F17:F23)</f>
        <v>16207.934999999999</v>
      </c>
      <c r="G16" s="26">
        <f>SUBTOTAL(9,G17:G23)</f>
        <v>15117.069</v>
      </c>
      <c r="H16" s="26">
        <f t="shared" ref="H16:Q16" si="2">SUBTOTAL(9,H17:H23)</f>
        <v>15569.322999999999</v>
      </c>
      <c r="I16" s="26">
        <f t="shared" si="2"/>
        <v>18677.992999999999</v>
      </c>
      <c r="J16" s="26">
        <f t="shared" si="2"/>
        <v>14491.907999999998</v>
      </c>
      <c r="K16" s="26">
        <f t="shared" si="2"/>
        <v>16580.041000000001</v>
      </c>
      <c r="L16" s="26">
        <f t="shared" si="2"/>
        <v>17188.96</v>
      </c>
      <c r="M16" s="26">
        <f t="shared" si="2"/>
        <v>16975.16</v>
      </c>
      <c r="N16" s="26">
        <f t="shared" si="2"/>
        <v>15566.960999999999</v>
      </c>
      <c r="O16" s="26">
        <f t="shared" si="2"/>
        <v>17491.511000000002</v>
      </c>
      <c r="P16" s="26">
        <f t="shared" si="2"/>
        <v>16200.625999999998</v>
      </c>
      <c r="Q16" s="26">
        <f t="shared" si="2"/>
        <v>17160.607</v>
      </c>
      <c r="R16" s="26">
        <f>IF(ISERR(SUM(F16:Q16)),"-",SUM(F16:Q16))</f>
        <v>197228.09399999998</v>
      </c>
      <c r="S16" s="26">
        <f>IF(ISERR(R16/12),"-",R16/12)</f>
        <v>16435.674499999997</v>
      </c>
      <c r="T16" s="27">
        <v>4</v>
      </c>
    </row>
    <row r="17" spans="1:20" s="28" customFormat="1" ht="14.1" customHeight="1" x14ac:dyDescent="0.15">
      <c r="A17" s="29"/>
      <c r="B17" s="30"/>
      <c r="C17" s="30"/>
      <c r="D17" s="31" t="s">
        <v>19</v>
      </c>
      <c r="E17" s="25">
        <v>5</v>
      </c>
      <c r="F17" s="26">
        <v>1166.81</v>
      </c>
      <c r="G17" s="26">
        <v>1345.864</v>
      </c>
      <c r="H17" s="26">
        <v>942.11099999999999</v>
      </c>
      <c r="I17" s="26">
        <v>864.87099999999998</v>
      </c>
      <c r="J17" s="26">
        <v>534.73500000000001</v>
      </c>
      <c r="K17" s="26">
        <v>1401.585</v>
      </c>
      <c r="L17" s="26">
        <v>2181.5100000000002</v>
      </c>
      <c r="M17" s="26">
        <v>1584.5250000000001</v>
      </c>
      <c r="N17" s="26">
        <v>1443.2249999999999</v>
      </c>
      <c r="O17" s="26">
        <v>2905.3580000000002</v>
      </c>
      <c r="P17" s="26">
        <v>1372.3340000000001</v>
      </c>
      <c r="Q17" s="26">
        <v>1043.828</v>
      </c>
      <c r="R17" s="26">
        <f>IF(ISERR(SUM(F17:Q17)),"-",SUM(F17:Q17))</f>
        <v>16786.756000000001</v>
      </c>
      <c r="S17" s="26">
        <f>IF(ISERR(R17/12),"-",R17/12)</f>
        <v>1398.8963333333334</v>
      </c>
      <c r="T17" s="27">
        <v>5</v>
      </c>
    </row>
    <row r="18" spans="1:20" s="28" customFormat="1" ht="14.1" customHeight="1" x14ac:dyDescent="0.15">
      <c r="A18" s="29"/>
      <c r="B18" s="30"/>
      <c r="C18" s="30"/>
      <c r="D18" s="31" t="s">
        <v>20</v>
      </c>
      <c r="E18" s="25">
        <v>6</v>
      </c>
      <c r="F18" s="26">
        <v>4964.54</v>
      </c>
      <c r="G18" s="26">
        <v>5149.1610000000001</v>
      </c>
      <c r="H18" s="26">
        <v>4761.5209999999997</v>
      </c>
      <c r="I18" s="26">
        <v>5403.9170000000004</v>
      </c>
      <c r="J18" s="26">
        <v>4150.6989999999996</v>
      </c>
      <c r="K18" s="26">
        <v>5913.9229999999998</v>
      </c>
      <c r="L18" s="26">
        <v>5041.7569999999996</v>
      </c>
      <c r="M18" s="26">
        <v>4193.1499999999996</v>
      </c>
      <c r="N18" s="26">
        <v>5303.8630000000003</v>
      </c>
      <c r="O18" s="26">
        <v>5073.134</v>
      </c>
      <c r="P18" s="26">
        <v>5292.6040000000003</v>
      </c>
      <c r="Q18" s="26">
        <v>5076.5559999999996</v>
      </c>
      <c r="R18" s="26">
        <f>IF(ISERR(SUM(F18:Q18)),"-",SUM(F18:Q18))</f>
        <v>60324.824999999997</v>
      </c>
      <c r="S18" s="26">
        <f>IF(ISERR(R18/12),"-",R18/12)</f>
        <v>5027.0687499999995</v>
      </c>
      <c r="T18" s="27">
        <v>6</v>
      </c>
    </row>
    <row r="19" spans="1:20" s="28" customFormat="1" ht="14.1" customHeight="1" x14ac:dyDescent="0.15">
      <c r="A19" s="29"/>
      <c r="B19" s="30"/>
      <c r="C19" s="30"/>
      <c r="D19" s="31" t="s">
        <v>21</v>
      </c>
      <c r="E19" s="25">
        <v>7</v>
      </c>
      <c r="F19" s="26">
        <v>7558.61</v>
      </c>
      <c r="G19" s="26">
        <v>6220.9840000000004</v>
      </c>
      <c r="H19" s="26">
        <v>7321.0550000000003</v>
      </c>
      <c r="I19" s="26">
        <v>9304.2279999999992</v>
      </c>
      <c r="J19" s="26">
        <v>7039.0249999999996</v>
      </c>
      <c r="K19" s="26">
        <v>7688.0990000000002</v>
      </c>
      <c r="L19" s="26">
        <v>8347.3189999999995</v>
      </c>
      <c r="M19" s="26">
        <v>7915.3249999999998</v>
      </c>
      <c r="N19" s="26">
        <v>7135.9960000000001</v>
      </c>
      <c r="O19" s="26">
        <v>8110.3739999999998</v>
      </c>
      <c r="P19" s="26">
        <v>7971.1869999999999</v>
      </c>
      <c r="Q19" s="26">
        <v>8076.3360000000002</v>
      </c>
      <c r="R19" s="26">
        <f>IF(ISERR(SUM(F19:Q19)),"-",SUM(F19:Q19))</f>
        <v>92688.538</v>
      </c>
      <c r="S19" s="26">
        <f>IF(ISERR(R19/12),"-",R19/12)</f>
        <v>7724.0448333333334</v>
      </c>
      <c r="T19" s="27">
        <v>7</v>
      </c>
    </row>
    <row r="20" spans="1:20" s="28" customFormat="1" ht="14.1" customHeight="1" x14ac:dyDescent="0.15">
      <c r="A20" s="29"/>
      <c r="B20" s="30"/>
      <c r="C20" s="30"/>
      <c r="D20" s="31"/>
      <c r="E20" s="25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7"/>
    </row>
    <row r="21" spans="1:20" s="28" customFormat="1" ht="14.1" customHeight="1" x14ac:dyDescent="0.15">
      <c r="A21" s="29"/>
      <c r="B21" s="30"/>
      <c r="C21" s="30"/>
      <c r="D21" s="31" t="s">
        <v>22</v>
      </c>
      <c r="E21" s="25">
        <v>8</v>
      </c>
      <c r="F21" s="26">
        <v>1384.9749999999999</v>
      </c>
      <c r="G21" s="26">
        <v>1205.394</v>
      </c>
      <c r="H21" s="26">
        <v>1305.7719999999999</v>
      </c>
      <c r="I21" s="26">
        <v>1913.39</v>
      </c>
      <c r="J21" s="26">
        <v>1409.249</v>
      </c>
      <c r="K21" s="26">
        <v>739.1</v>
      </c>
      <c r="L21" s="26">
        <v>422.40300000000002</v>
      </c>
      <c r="M21" s="26">
        <v>299.32</v>
      </c>
      <c r="N21" s="26">
        <v>325.03199999999998</v>
      </c>
      <c r="O21" s="26">
        <v>403.68299999999999</v>
      </c>
      <c r="P21" s="26">
        <v>419.23899999999998</v>
      </c>
      <c r="Q21" s="26">
        <v>1468.624</v>
      </c>
      <c r="R21" s="26">
        <f>IF(ISERR(SUM(F21:Q21)),"-",SUM(F21:Q21))</f>
        <v>11296.180999999999</v>
      </c>
      <c r="S21" s="26">
        <f>IF(ISERR(R21/12),"-",R21/12)</f>
        <v>941.34841666666659</v>
      </c>
      <c r="T21" s="27">
        <v>8</v>
      </c>
    </row>
    <row r="22" spans="1:20" s="28" customFormat="1" ht="14.1" customHeight="1" x14ac:dyDescent="0.15">
      <c r="A22" s="29"/>
      <c r="B22" s="30"/>
      <c r="C22" s="30"/>
      <c r="D22" s="31" t="s">
        <v>23</v>
      </c>
      <c r="E22" s="25">
        <v>9</v>
      </c>
      <c r="F22" s="26">
        <v>327</v>
      </c>
      <c r="G22" s="26">
        <v>350.19600000000003</v>
      </c>
      <c r="H22" s="26">
        <v>600.38400000000001</v>
      </c>
      <c r="I22" s="26">
        <v>356.02699999999999</v>
      </c>
      <c r="J22" s="26">
        <v>390.07</v>
      </c>
      <c r="K22" s="26">
        <v>480.64400000000001</v>
      </c>
      <c r="L22" s="26">
        <v>841.471</v>
      </c>
      <c r="M22" s="26">
        <v>2786.65</v>
      </c>
      <c r="N22" s="26">
        <v>1188.7550000000001</v>
      </c>
      <c r="O22" s="26">
        <v>663.22199999999998</v>
      </c>
      <c r="P22" s="26">
        <v>777.88199999999995</v>
      </c>
      <c r="Q22" s="26">
        <v>1025.0830000000001</v>
      </c>
      <c r="R22" s="26">
        <f>IF(ISERR(SUM(F22:Q22)),"-",SUM(F22:Q22))</f>
        <v>9787.384</v>
      </c>
      <c r="S22" s="26">
        <f>IF(ISERR(R22/12),"-",R22/12)</f>
        <v>815.6153333333333</v>
      </c>
      <c r="T22" s="27">
        <v>9</v>
      </c>
    </row>
    <row r="23" spans="1:20" s="28" customFormat="1" ht="14.1" customHeight="1" x14ac:dyDescent="0.15">
      <c r="A23" s="29"/>
      <c r="B23" s="30"/>
      <c r="C23" s="30"/>
      <c r="D23" s="31" t="s">
        <v>24</v>
      </c>
      <c r="E23" s="25">
        <v>10</v>
      </c>
      <c r="F23" s="26">
        <v>806</v>
      </c>
      <c r="G23" s="26">
        <v>845.47</v>
      </c>
      <c r="H23" s="26">
        <v>638.48</v>
      </c>
      <c r="I23" s="26">
        <v>835.56</v>
      </c>
      <c r="J23" s="26">
        <v>968.13</v>
      </c>
      <c r="K23" s="26">
        <v>356.69</v>
      </c>
      <c r="L23" s="26">
        <v>354.5</v>
      </c>
      <c r="M23" s="26">
        <v>196.19</v>
      </c>
      <c r="N23" s="26">
        <v>170.09</v>
      </c>
      <c r="O23" s="26">
        <v>335.74</v>
      </c>
      <c r="P23" s="26">
        <v>367.38</v>
      </c>
      <c r="Q23" s="26">
        <v>470.18</v>
      </c>
      <c r="R23" s="26">
        <f>IF(ISERR(SUM(F23:Q23)),"-",SUM(F23:Q23))</f>
        <v>6344.41</v>
      </c>
      <c r="S23" s="26">
        <f>IF(ISERR(R23/12),"-",R23/12)</f>
        <v>528.70083333333332</v>
      </c>
      <c r="T23" s="27">
        <v>10</v>
      </c>
    </row>
    <row r="24" spans="1:20" s="28" customFormat="1" ht="14.1" customHeight="1" x14ac:dyDescent="0.15">
      <c r="A24" s="29"/>
      <c r="B24" s="30"/>
      <c r="C24" s="37" t="s">
        <v>25</v>
      </c>
      <c r="D24" s="38"/>
      <c r="E24" s="25">
        <v>11</v>
      </c>
      <c r="F24" s="26">
        <v>833.99</v>
      </c>
      <c r="G24" s="26">
        <v>1107.1500000000001</v>
      </c>
      <c r="H24" s="26">
        <v>897.74300000000005</v>
      </c>
      <c r="I24" s="26">
        <v>983.78</v>
      </c>
      <c r="J24" s="26">
        <v>986.75</v>
      </c>
      <c r="K24" s="26">
        <v>988.55200000000002</v>
      </c>
      <c r="L24" s="26">
        <v>1084.7270000000001</v>
      </c>
      <c r="M24" s="26">
        <v>953.44</v>
      </c>
      <c r="N24" s="26">
        <v>927.13300000000004</v>
      </c>
      <c r="O24" s="26">
        <v>1192.597</v>
      </c>
      <c r="P24" s="26">
        <v>1059.587</v>
      </c>
      <c r="Q24" s="26">
        <v>1221.8630000000001</v>
      </c>
      <c r="R24" s="26">
        <f>IF(ISERR(SUM(F24:Q24)),"-",SUM(F24:Q24))</f>
        <v>12237.311999999998</v>
      </c>
      <c r="S24" s="26">
        <f>IF(ISERR(R24/12),"-",R24/12)</f>
        <v>1019.7759999999998</v>
      </c>
      <c r="T24" s="27">
        <v>11</v>
      </c>
    </row>
    <row r="25" spans="1:20" s="28" customFormat="1" ht="14.1" customHeight="1" x14ac:dyDescent="0.15">
      <c r="A25" s="29"/>
      <c r="B25" s="30"/>
      <c r="C25" s="37" t="s">
        <v>26</v>
      </c>
      <c r="D25" s="38"/>
      <c r="E25" s="25">
        <v>12</v>
      </c>
      <c r="F25" s="26">
        <v>11941.287</v>
      </c>
      <c r="G25" s="26">
        <v>10750.697</v>
      </c>
      <c r="H25" s="26">
        <v>12320.839</v>
      </c>
      <c r="I25" s="26">
        <v>15857.932000000001</v>
      </c>
      <c r="J25" s="26">
        <v>16108.233</v>
      </c>
      <c r="K25" s="26">
        <v>12991.626</v>
      </c>
      <c r="L25" s="26">
        <v>17874.866000000002</v>
      </c>
      <c r="M25" s="26">
        <v>15896.86</v>
      </c>
      <c r="N25" s="26">
        <v>13519.066000000001</v>
      </c>
      <c r="O25" s="26">
        <v>14411.902</v>
      </c>
      <c r="P25" s="26">
        <v>9994.5380000000005</v>
      </c>
      <c r="Q25" s="26">
        <v>16541.058000000001</v>
      </c>
      <c r="R25" s="26">
        <f>IF(ISERR(SUM(F25:Q25)),"-",SUM(F25:Q25))</f>
        <v>168208.90400000001</v>
      </c>
      <c r="S25" s="26">
        <f>IF(ISERR(R25/12),"-",R25/12)</f>
        <v>14017.408666666668</v>
      </c>
      <c r="T25" s="27">
        <v>12</v>
      </c>
    </row>
    <row r="26" spans="1:20" s="28" customFormat="1" ht="14.1" customHeight="1" x14ac:dyDescent="0.15">
      <c r="A26" s="29"/>
      <c r="B26" s="30"/>
      <c r="C26" s="31"/>
      <c r="D26" s="30"/>
      <c r="E26" s="25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7"/>
    </row>
    <row r="27" spans="1:20" s="28" customFormat="1" ht="14.1" customHeight="1" x14ac:dyDescent="0.15">
      <c r="A27" s="29"/>
      <c r="B27" s="30"/>
      <c r="C27" s="37" t="s">
        <v>27</v>
      </c>
      <c r="D27" s="38"/>
      <c r="E27" s="25">
        <v>13</v>
      </c>
      <c r="F27" s="26">
        <v>2984.07</v>
      </c>
      <c r="G27" s="26">
        <v>3890.98</v>
      </c>
      <c r="H27" s="26">
        <v>3488.3</v>
      </c>
      <c r="I27" s="26">
        <v>3565.06</v>
      </c>
      <c r="J27" s="26">
        <v>3198.96</v>
      </c>
      <c r="K27" s="26">
        <v>4319.87</v>
      </c>
      <c r="L27" s="26">
        <v>5565.19</v>
      </c>
      <c r="M27" s="26">
        <v>4553.93</v>
      </c>
      <c r="N27" s="26">
        <v>7119.26</v>
      </c>
      <c r="O27" s="26">
        <v>8426.7900000000009</v>
      </c>
      <c r="P27" s="26">
        <v>5378.93</v>
      </c>
      <c r="Q27" s="26">
        <v>5696.49</v>
      </c>
      <c r="R27" s="26">
        <f>IF(ISERR(SUM(F27:Q27)),"-",SUM(F27:Q27))</f>
        <v>58187.829999999994</v>
      </c>
      <c r="S27" s="26">
        <f>IF(ISERR(R27/12),"-",R27/12)</f>
        <v>4848.9858333333332</v>
      </c>
      <c r="T27" s="27">
        <v>13</v>
      </c>
    </row>
    <row r="28" spans="1:20" s="28" customFormat="1" ht="14.1" customHeight="1" x14ac:dyDescent="0.15">
      <c r="A28" s="29"/>
      <c r="B28" s="30"/>
      <c r="C28" s="37" t="s">
        <v>28</v>
      </c>
      <c r="D28" s="38"/>
      <c r="E28" s="25">
        <v>14</v>
      </c>
      <c r="F28" s="26">
        <v>276.61</v>
      </c>
      <c r="G28" s="26">
        <v>210.49</v>
      </c>
      <c r="H28" s="26">
        <v>160</v>
      </c>
      <c r="I28" s="26">
        <v>157.69</v>
      </c>
      <c r="J28" s="26">
        <v>600.91</v>
      </c>
      <c r="K28" s="26">
        <v>649.24</v>
      </c>
      <c r="L28" s="26">
        <v>270.89</v>
      </c>
      <c r="M28" s="26">
        <v>73.459999999999994</v>
      </c>
      <c r="N28" s="26">
        <v>117.29</v>
      </c>
      <c r="O28" s="26">
        <v>113.39</v>
      </c>
      <c r="P28" s="26">
        <v>309.25</v>
      </c>
      <c r="Q28" s="26">
        <v>460.05</v>
      </c>
      <c r="R28" s="26">
        <f>IF(ISERR(SUM(F28:Q28)),"-",SUM(F28:Q28))</f>
        <v>3399.2699999999995</v>
      </c>
      <c r="S28" s="26">
        <f>IF(ISERR(R28/12),"-",R28/12)</f>
        <v>283.27249999999998</v>
      </c>
      <c r="T28" s="27">
        <v>14</v>
      </c>
    </row>
    <row r="29" spans="1:20" s="28" customFormat="1" ht="14.1" customHeight="1" x14ac:dyDescent="0.15">
      <c r="A29" s="29"/>
      <c r="B29" s="30"/>
      <c r="C29" s="37" t="s">
        <v>29</v>
      </c>
      <c r="D29" s="38"/>
      <c r="E29" s="25">
        <v>15</v>
      </c>
      <c r="F29" s="26">
        <v>628.35</v>
      </c>
      <c r="G29" s="26">
        <v>524.38</v>
      </c>
      <c r="H29" s="26">
        <v>801</v>
      </c>
      <c r="I29" s="26">
        <v>516.39</v>
      </c>
      <c r="J29" s="26">
        <v>4287.3999999999996</v>
      </c>
      <c r="K29" s="26">
        <v>4801.72</v>
      </c>
      <c r="L29" s="26">
        <v>1485.72</v>
      </c>
      <c r="M29" s="26">
        <v>1674.06</v>
      </c>
      <c r="N29" s="26">
        <v>257.38</v>
      </c>
      <c r="O29" s="26">
        <v>84.35</v>
      </c>
      <c r="P29" s="26">
        <v>69.709999999999994</v>
      </c>
      <c r="Q29" s="26">
        <v>253.74</v>
      </c>
      <c r="R29" s="26">
        <f>IF(ISERR(SUM(F29:Q29)),"-",SUM(F29:Q29))</f>
        <v>15384.199999999997</v>
      </c>
      <c r="S29" s="26">
        <f>IF(ISERR(R29/12),"-",R29/12)</f>
        <v>1282.0166666666664</v>
      </c>
      <c r="T29" s="27">
        <v>15</v>
      </c>
    </row>
    <row r="30" spans="1:20" s="28" customFormat="1" ht="14.1" customHeight="1" x14ac:dyDescent="0.15">
      <c r="A30" s="29"/>
      <c r="B30" s="30"/>
      <c r="C30" s="37" t="s">
        <v>30</v>
      </c>
      <c r="D30" s="38"/>
      <c r="E30" s="25">
        <v>16</v>
      </c>
      <c r="F30" s="26">
        <f>SUBTOTAL(9,F31:F33)</f>
        <v>7371.8099999999995</v>
      </c>
      <c r="G30" s="26">
        <f>SUBTOTAL(9,G31:G33)</f>
        <v>12061.080000000002</v>
      </c>
      <c r="H30" s="26">
        <f t="shared" ref="H30:Q30" si="3">SUBTOTAL(9,H31:H33)</f>
        <v>16766.099999999999</v>
      </c>
      <c r="I30" s="26">
        <f t="shared" si="3"/>
        <v>15716.04</v>
      </c>
      <c r="J30" s="26">
        <f t="shared" si="3"/>
        <v>16832.38</v>
      </c>
      <c r="K30" s="26">
        <f t="shared" si="3"/>
        <v>15322.32</v>
      </c>
      <c r="L30" s="26">
        <f t="shared" si="3"/>
        <v>13363.010000000002</v>
      </c>
      <c r="M30" s="26">
        <f t="shared" si="3"/>
        <v>8042.0400000000009</v>
      </c>
      <c r="N30" s="26">
        <f t="shared" si="3"/>
        <v>9673.9599999999991</v>
      </c>
      <c r="O30" s="26">
        <f t="shared" si="3"/>
        <v>14319.259999999998</v>
      </c>
      <c r="P30" s="26">
        <f t="shared" si="3"/>
        <v>8203.08</v>
      </c>
      <c r="Q30" s="26">
        <f t="shared" si="3"/>
        <v>2957.7</v>
      </c>
      <c r="R30" s="26">
        <f>IF(ISERR(SUM(F30:Q30)),"-",SUM(F30:Q30))</f>
        <v>140628.78000000003</v>
      </c>
      <c r="S30" s="26">
        <f>IF(ISERR(R30/12),"-",R30/12)</f>
        <v>11719.065000000002</v>
      </c>
      <c r="T30" s="27">
        <v>16</v>
      </c>
    </row>
    <row r="31" spans="1:20" s="28" customFormat="1" ht="14.1" customHeight="1" x14ac:dyDescent="0.15">
      <c r="A31" s="29"/>
      <c r="B31" s="30"/>
      <c r="C31" s="30"/>
      <c r="D31" s="31" t="s">
        <v>31</v>
      </c>
      <c r="E31" s="25">
        <v>17</v>
      </c>
      <c r="F31" s="26">
        <v>4938.3999999999996</v>
      </c>
      <c r="G31" s="26">
        <v>8532.2000000000007</v>
      </c>
      <c r="H31" s="26">
        <v>12662.8</v>
      </c>
      <c r="I31" s="26">
        <v>11534.7</v>
      </c>
      <c r="J31" s="26">
        <v>12185.6</v>
      </c>
      <c r="K31" s="26">
        <v>11801.3</v>
      </c>
      <c r="L31" s="26">
        <v>9238.7000000000007</v>
      </c>
      <c r="M31" s="26">
        <v>4899.1000000000004</v>
      </c>
      <c r="N31" s="26">
        <v>7373.8</v>
      </c>
      <c r="O31" s="26">
        <v>10397.299999999999</v>
      </c>
      <c r="P31" s="26">
        <v>5587.6</v>
      </c>
      <c r="Q31" s="26">
        <v>2194.6999999999998</v>
      </c>
      <c r="R31" s="26">
        <f>IF(ISERR(SUM(F31:Q31)),"-",SUM(F31:Q31))</f>
        <v>101346.20000000001</v>
      </c>
      <c r="S31" s="26">
        <f>IF(ISERR(R31/12),"-",R31/12)</f>
        <v>8445.5166666666682</v>
      </c>
      <c r="T31" s="27">
        <v>17</v>
      </c>
    </row>
    <row r="32" spans="1:20" s="28" customFormat="1" ht="14.1" customHeight="1" x14ac:dyDescent="0.15">
      <c r="A32" s="29"/>
      <c r="B32" s="30"/>
      <c r="C32" s="30"/>
      <c r="D32" s="31"/>
      <c r="E32" s="25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7"/>
    </row>
    <row r="33" spans="1:20" s="28" customFormat="1" ht="14.1" customHeight="1" x14ac:dyDescent="0.15">
      <c r="A33" s="29"/>
      <c r="B33" s="30"/>
      <c r="C33" s="30"/>
      <c r="D33" s="31" t="s">
        <v>32</v>
      </c>
      <c r="E33" s="25">
        <v>18</v>
      </c>
      <c r="F33" s="26">
        <v>2433.41</v>
      </c>
      <c r="G33" s="26">
        <v>3528.88</v>
      </c>
      <c r="H33" s="26">
        <v>4103.3</v>
      </c>
      <c r="I33" s="26">
        <v>4181.34</v>
      </c>
      <c r="J33" s="26">
        <v>4646.78</v>
      </c>
      <c r="K33" s="26">
        <v>3521.02</v>
      </c>
      <c r="L33" s="26">
        <v>4124.3100000000004</v>
      </c>
      <c r="M33" s="26">
        <v>3142.94</v>
      </c>
      <c r="N33" s="26">
        <v>2300.16</v>
      </c>
      <c r="O33" s="26">
        <v>3921.96</v>
      </c>
      <c r="P33" s="26">
        <v>2615.48</v>
      </c>
      <c r="Q33" s="26">
        <v>763</v>
      </c>
      <c r="R33" s="26">
        <f>IF(ISERR(SUM(F33:Q33)),"-",SUM(F33:Q33))</f>
        <v>39282.58</v>
      </c>
      <c r="S33" s="26">
        <f>IF(ISERR(R33/12),"-",R33/12)</f>
        <v>3273.5483333333336</v>
      </c>
      <c r="T33" s="27">
        <v>18</v>
      </c>
    </row>
    <row r="34" spans="1:20" s="28" customFormat="1" ht="14.1" customHeight="1" x14ac:dyDescent="0.15">
      <c r="A34" s="29"/>
      <c r="B34" s="30"/>
      <c r="C34" s="37" t="s">
        <v>33</v>
      </c>
      <c r="D34" s="38"/>
      <c r="E34" s="25">
        <v>19</v>
      </c>
      <c r="F34" s="26">
        <v>3880.88</v>
      </c>
      <c r="G34" s="26">
        <v>3220.28</v>
      </c>
      <c r="H34" s="26">
        <v>3796</v>
      </c>
      <c r="I34" s="26">
        <v>6235.24</v>
      </c>
      <c r="J34" s="26">
        <v>4677.3500000000004</v>
      </c>
      <c r="K34" s="26">
        <v>4243.8500000000004</v>
      </c>
      <c r="L34" s="26">
        <v>4084</v>
      </c>
      <c r="M34" s="26">
        <v>3121.42</v>
      </c>
      <c r="N34" s="26">
        <v>2635.71</v>
      </c>
      <c r="O34" s="26">
        <v>2849.39</v>
      </c>
      <c r="P34" s="26">
        <v>2861.65</v>
      </c>
      <c r="Q34" s="26">
        <v>2482.85</v>
      </c>
      <c r="R34" s="26">
        <f>IF(ISERR(SUM(F34:Q34)),"-",SUM(F34:Q34))</f>
        <v>44088.619999999995</v>
      </c>
      <c r="S34" s="26">
        <f>IF(ISERR(R34/12),"-",R34/12)</f>
        <v>3674.0516666666663</v>
      </c>
      <c r="T34" s="27">
        <v>19</v>
      </c>
    </row>
    <row r="35" spans="1:20" s="28" customFormat="1" ht="14.1" customHeight="1" x14ac:dyDescent="0.15">
      <c r="A35" s="29"/>
      <c r="B35" s="30"/>
      <c r="C35" s="37" t="s">
        <v>34</v>
      </c>
      <c r="D35" s="38"/>
      <c r="E35" s="25">
        <v>20</v>
      </c>
      <c r="F35" s="26">
        <v>43609.11</v>
      </c>
      <c r="G35" s="26">
        <v>30207.38</v>
      </c>
      <c r="H35" s="26">
        <v>21982.1</v>
      </c>
      <c r="I35" s="26">
        <v>15382.01</v>
      </c>
      <c r="J35" s="26">
        <v>15570.89</v>
      </c>
      <c r="K35" s="26">
        <v>10034.66</v>
      </c>
      <c r="L35" s="26">
        <v>7119.96</v>
      </c>
      <c r="M35" s="26">
        <v>9812.42</v>
      </c>
      <c r="N35" s="26">
        <v>8955.74</v>
      </c>
      <c r="O35" s="26">
        <v>8837.33</v>
      </c>
      <c r="P35" s="26">
        <v>18124.14</v>
      </c>
      <c r="Q35" s="26">
        <v>37761</v>
      </c>
      <c r="R35" s="26">
        <f>IF(ISERR(SUM(F35:Q35)),"-",SUM(F35:Q35))</f>
        <v>227396.74</v>
      </c>
      <c r="S35" s="26">
        <f>IF(ISERR(R35/12),"-",R35/12)</f>
        <v>18949.728333333333</v>
      </c>
      <c r="T35" s="27">
        <v>20</v>
      </c>
    </row>
    <row r="36" spans="1:20" s="28" customFormat="1" ht="14.1" customHeight="1" x14ac:dyDescent="0.15">
      <c r="A36" s="29"/>
      <c r="B36" s="30"/>
      <c r="C36" s="37" t="s">
        <v>35</v>
      </c>
      <c r="D36" s="38"/>
      <c r="E36" s="25">
        <v>21</v>
      </c>
      <c r="F36" s="26">
        <v>1139.01</v>
      </c>
      <c r="G36" s="26">
        <v>1416.4</v>
      </c>
      <c r="H36" s="26">
        <v>1269</v>
      </c>
      <c r="I36" s="26">
        <v>904.02</v>
      </c>
      <c r="J36" s="26">
        <v>1058.7</v>
      </c>
      <c r="K36" s="26">
        <v>777.11</v>
      </c>
      <c r="L36" s="26">
        <v>1944.11</v>
      </c>
      <c r="M36" s="26">
        <v>1309.05</v>
      </c>
      <c r="N36" s="26">
        <v>3044.04</v>
      </c>
      <c r="O36" s="26">
        <v>4505.29</v>
      </c>
      <c r="P36" s="26">
        <v>7770.9</v>
      </c>
      <c r="Q36" s="26">
        <v>2660.51</v>
      </c>
      <c r="R36" s="26">
        <f>IF(ISERR(SUM(F36:Q36)),"-",SUM(F36:Q36))</f>
        <v>27798.14</v>
      </c>
      <c r="S36" s="26">
        <f>IF(ISERR(R36/12),"-",R36/12)</f>
        <v>2316.5116666666668</v>
      </c>
      <c r="T36" s="27">
        <v>21</v>
      </c>
    </row>
    <row r="37" spans="1:20" s="28" customFormat="1" ht="14.1" customHeight="1" x14ac:dyDescent="0.15">
      <c r="A37" s="29"/>
      <c r="B37" s="30"/>
      <c r="C37" s="37" t="s">
        <v>36</v>
      </c>
      <c r="D37" s="38"/>
      <c r="E37" s="25">
        <v>22</v>
      </c>
      <c r="F37" s="26">
        <v>1337.34</v>
      </c>
      <c r="G37" s="26">
        <v>1219.2</v>
      </c>
      <c r="H37" s="26">
        <v>1479</v>
      </c>
      <c r="I37" s="26">
        <v>1890.56</v>
      </c>
      <c r="J37" s="26">
        <v>882.84</v>
      </c>
      <c r="K37" s="26">
        <v>1011.95</v>
      </c>
      <c r="L37" s="26">
        <v>1160.22</v>
      </c>
      <c r="M37" s="26">
        <v>894.45</v>
      </c>
      <c r="N37" s="26">
        <v>785.98</v>
      </c>
      <c r="O37" s="26">
        <v>1009.36</v>
      </c>
      <c r="P37" s="26">
        <v>754.67</v>
      </c>
      <c r="Q37" s="26">
        <v>945.1</v>
      </c>
      <c r="R37" s="26">
        <f>IF(ISERR(SUM(F37:Q37)),"-",SUM(F37:Q37))</f>
        <v>13370.670000000002</v>
      </c>
      <c r="S37" s="26">
        <f>IF(ISERR(R37/12),"-",R37/12)</f>
        <v>1114.2225000000001</v>
      </c>
      <c r="T37" s="27">
        <v>22</v>
      </c>
    </row>
    <row r="38" spans="1:20" s="28" customFormat="1" ht="14.1" customHeight="1" x14ac:dyDescent="0.15">
      <c r="A38" s="29"/>
      <c r="B38" s="30"/>
      <c r="C38" s="31"/>
      <c r="D38" s="30"/>
      <c r="E38" s="25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7"/>
    </row>
    <row r="39" spans="1:20" s="28" customFormat="1" ht="14.1" customHeight="1" x14ac:dyDescent="0.15">
      <c r="A39" s="29"/>
      <c r="B39" s="30"/>
      <c r="C39" s="37" t="s">
        <v>37</v>
      </c>
      <c r="D39" s="38"/>
      <c r="E39" s="25">
        <v>23</v>
      </c>
      <c r="F39" s="26">
        <v>432.26</v>
      </c>
      <c r="G39" s="26">
        <v>947.77</v>
      </c>
      <c r="H39" s="26">
        <v>683</v>
      </c>
      <c r="I39" s="26">
        <v>849.58</v>
      </c>
      <c r="J39" s="26">
        <v>395.18</v>
      </c>
      <c r="K39" s="26">
        <v>180.01</v>
      </c>
      <c r="L39" s="26">
        <v>407.19</v>
      </c>
      <c r="M39" s="26">
        <v>304.39</v>
      </c>
      <c r="N39" s="26">
        <v>731.42</v>
      </c>
      <c r="O39" s="26">
        <v>1142.28</v>
      </c>
      <c r="P39" s="26">
        <v>640.64</v>
      </c>
      <c r="Q39" s="26">
        <v>1061.8599999999999</v>
      </c>
      <c r="R39" s="26">
        <f>IF(ISERR(SUM(F39:Q39)),"-",SUM(F39:Q39))</f>
        <v>7775.579999999999</v>
      </c>
      <c r="S39" s="26">
        <f>IF(ISERR(R39/12),"-",R39/12)</f>
        <v>647.96499999999992</v>
      </c>
      <c r="T39" s="27">
        <v>23</v>
      </c>
    </row>
    <row r="40" spans="1:20" s="28" customFormat="1" ht="14.1" customHeight="1" x14ac:dyDescent="0.15">
      <c r="A40" s="29"/>
      <c r="B40" s="30"/>
      <c r="C40" s="37" t="s">
        <v>38</v>
      </c>
      <c r="D40" s="38"/>
      <c r="E40" s="25">
        <v>24</v>
      </c>
      <c r="F40" s="26">
        <v>362.65</v>
      </c>
      <c r="G40" s="26">
        <v>398.51</v>
      </c>
      <c r="H40" s="26">
        <v>630.29999999999995</v>
      </c>
      <c r="I40" s="26">
        <v>966.18</v>
      </c>
      <c r="J40" s="26">
        <v>993.31</v>
      </c>
      <c r="K40" s="26">
        <v>636.76</v>
      </c>
      <c r="L40" s="26">
        <v>537.57000000000005</v>
      </c>
      <c r="M40" s="26">
        <v>207.88</v>
      </c>
      <c r="N40" s="26">
        <v>229.47</v>
      </c>
      <c r="O40" s="26">
        <v>858.98</v>
      </c>
      <c r="P40" s="26">
        <v>474.97</v>
      </c>
      <c r="Q40" s="26">
        <v>524.29999999999995</v>
      </c>
      <c r="R40" s="26">
        <f>IF(ISERR(SUM(F40:Q40)),"-",SUM(F40:Q40))</f>
        <v>6820.880000000001</v>
      </c>
      <c r="S40" s="26">
        <f>IF(ISERR(R40/12),"-",R40/12)</f>
        <v>568.40666666666675</v>
      </c>
      <c r="T40" s="27">
        <v>24</v>
      </c>
    </row>
    <row r="41" spans="1:20" s="28" customFormat="1" ht="14.1" customHeight="1" x14ac:dyDescent="0.15">
      <c r="A41" s="29"/>
      <c r="B41" s="30"/>
      <c r="C41" s="37" t="s">
        <v>39</v>
      </c>
      <c r="D41" s="38"/>
      <c r="E41" s="25">
        <v>25</v>
      </c>
      <c r="F41" s="26">
        <v>356.12</v>
      </c>
      <c r="G41" s="26">
        <v>123.35</v>
      </c>
      <c r="H41" s="26">
        <v>883</v>
      </c>
      <c r="I41" s="26">
        <v>489.42</v>
      </c>
      <c r="J41" s="26">
        <v>303.25</v>
      </c>
      <c r="K41" s="26">
        <v>325.02999999999997</v>
      </c>
      <c r="L41" s="26">
        <v>720.78</v>
      </c>
      <c r="M41" s="26">
        <v>246.41</v>
      </c>
      <c r="N41" s="26">
        <v>426.29</v>
      </c>
      <c r="O41" s="26">
        <v>319.32</v>
      </c>
      <c r="P41" s="26">
        <v>893.86</v>
      </c>
      <c r="Q41" s="26">
        <v>268.58999999999997</v>
      </c>
      <c r="R41" s="26">
        <f>IF(ISERR(SUM(F41:Q41)),"-",SUM(F41:Q41))</f>
        <v>5355.4199999999992</v>
      </c>
      <c r="S41" s="26">
        <f>IF(ISERR(R41/12),"-",R41/12)</f>
        <v>446.28499999999991</v>
      </c>
      <c r="T41" s="27">
        <v>25</v>
      </c>
    </row>
    <row r="42" spans="1:20" s="28" customFormat="1" ht="14.1" customHeight="1" x14ac:dyDescent="0.15">
      <c r="A42" s="29"/>
      <c r="B42" s="30"/>
      <c r="C42" s="37" t="s">
        <v>40</v>
      </c>
      <c r="D42" s="38"/>
      <c r="E42" s="25">
        <v>26</v>
      </c>
      <c r="F42" s="26">
        <v>8247.44</v>
      </c>
      <c r="G42" s="26">
        <v>8304.6239999999998</v>
      </c>
      <c r="H42" s="26">
        <v>8825.8889999999992</v>
      </c>
      <c r="I42" s="26">
        <v>12014.82</v>
      </c>
      <c r="J42" s="26">
        <v>12746.69</v>
      </c>
      <c r="K42" s="26">
        <v>11938.861000000001</v>
      </c>
      <c r="L42" s="26">
        <v>11504.808999999999</v>
      </c>
      <c r="M42" s="26">
        <v>10829.42</v>
      </c>
      <c r="N42" s="26">
        <v>11115.981</v>
      </c>
      <c r="O42" s="26">
        <v>12370.076999999999</v>
      </c>
      <c r="P42" s="26">
        <v>12251.579</v>
      </c>
      <c r="Q42" s="26">
        <v>11096.27</v>
      </c>
      <c r="R42" s="26">
        <f>IF(ISERR(SUM(F42:Q42)),"-",SUM(F42:Q42))</f>
        <v>131246.46</v>
      </c>
      <c r="S42" s="26">
        <f>IF(ISERR(R42/12),"-",R42/12)</f>
        <v>10937.205</v>
      </c>
      <c r="T42" s="27">
        <v>26</v>
      </c>
    </row>
    <row r="43" spans="1:20" s="28" customFormat="1" ht="14.1" customHeight="1" x14ac:dyDescent="0.15">
      <c r="A43" s="29"/>
      <c r="B43" s="30"/>
      <c r="C43" s="37" t="s">
        <v>41</v>
      </c>
      <c r="D43" s="38"/>
      <c r="E43" s="25">
        <v>27</v>
      </c>
      <c r="F43" s="26">
        <v>1335.11</v>
      </c>
      <c r="G43" s="26">
        <v>2023.73</v>
      </c>
      <c r="H43" s="26">
        <v>2404</v>
      </c>
      <c r="I43" s="26">
        <v>4347.6899999999996</v>
      </c>
      <c r="J43" s="26">
        <v>5616.04</v>
      </c>
      <c r="K43" s="26">
        <v>4700.75</v>
      </c>
      <c r="L43" s="26">
        <v>5751.14</v>
      </c>
      <c r="M43" s="26">
        <v>3257.85</v>
      </c>
      <c r="N43" s="26">
        <v>2834.96</v>
      </c>
      <c r="O43" s="26">
        <v>2968.88</v>
      </c>
      <c r="P43" s="26">
        <v>2477.69</v>
      </c>
      <c r="Q43" s="26">
        <v>1925.21</v>
      </c>
      <c r="R43" s="26">
        <f>IF(ISERR(SUM(F43:Q43)),"-",SUM(F43:Q43))</f>
        <v>39643.049999999996</v>
      </c>
      <c r="S43" s="26">
        <f>IF(ISERR(R43/12),"-",R43/12)</f>
        <v>3303.5874999999996</v>
      </c>
      <c r="T43" s="27">
        <v>27</v>
      </c>
    </row>
    <row r="44" spans="1:20" s="28" customFormat="1" ht="14.1" customHeight="1" x14ac:dyDescent="0.15">
      <c r="A44" s="29"/>
      <c r="B44" s="30"/>
      <c r="C44" s="31"/>
      <c r="D44" s="30"/>
      <c r="E44" s="25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7"/>
    </row>
    <row r="45" spans="1:20" s="28" customFormat="1" ht="14.1" customHeight="1" x14ac:dyDescent="0.15">
      <c r="A45" s="29"/>
      <c r="B45" s="30"/>
      <c r="C45" s="37" t="s">
        <v>42</v>
      </c>
      <c r="D45" s="38"/>
      <c r="E45" s="25">
        <v>28</v>
      </c>
      <c r="F45" s="26">
        <v>323.54000000000002</v>
      </c>
      <c r="G45" s="26">
        <v>389.78</v>
      </c>
      <c r="H45" s="26">
        <v>693</v>
      </c>
      <c r="I45" s="26">
        <v>953.54</v>
      </c>
      <c r="J45" s="26">
        <v>538.25</v>
      </c>
      <c r="K45" s="26">
        <v>614.96</v>
      </c>
      <c r="L45" s="26">
        <v>538.20000000000005</v>
      </c>
      <c r="M45" s="26">
        <v>566.55999999999995</v>
      </c>
      <c r="N45" s="26">
        <v>530.04</v>
      </c>
      <c r="O45" s="26">
        <v>895.28</v>
      </c>
      <c r="P45" s="26">
        <v>994.47</v>
      </c>
      <c r="Q45" s="26">
        <v>1143.82</v>
      </c>
      <c r="R45" s="26">
        <f>IF(ISERR(SUM(F45:Q45)),"-",SUM(F45:Q45))</f>
        <v>8181.44</v>
      </c>
      <c r="S45" s="26">
        <f>IF(ISERR(R45/12),"-",R45/12)</f>
        <v>681.78666666666663</v>
      </c>
      <c r="T45" s="27">
        <v>28</v>
      </c>
    </row>
    <row r="46" spans="1:20" s="28" customFormat="1" ht="14.1" customHeight="1" x14ac:dyDescent="0.15">
      <c r="A46" s="29"/>
      <c r="B46" s="30"/>
      <c r="C46" s="37" t="s">
        <v>43</v>
      </c>
      <c r="D46" s="38"/>
      <c r="E46" s="25">
        <v>29</v>
      </c>
      <c r="F46" s="26">
        <f>SUBTOTAL(9,F47:F49)</f>
        <v>2270.29</v>
      </c>
      <c r="G46" s="26">
        <f>SUBTOTAL(9,G47:G49)</f>
        <v>2958.76</v>
      </c>
      <c r="H46" s="26">
        <f t="shared" ref="H46:Q46" si="4">SUBTOTAL(9,H47:H49)</f>
        <v>1982.1</v>
      </c>
      <c r="I46" s="26">
        <f t="shared" si="4"/>
        <v>2092.59</v>
      </c>
      <c r="J46" s="26">
        <f t="shared" si="4"/>
        <v>3160.11</v>
      </c>
      <c r="K46" s="26">
        <f t="shared" si="4"/>
        <v>2298.62</v>
      </c>
      <c r="L46" s="26">
        <f t="shared" si="4"/>
        <v>4680.74</v>
      </c>
      <c r="M46" s="26">
        <f t="shared" si="4"/>
        <v>4133.62</v>
      </c>
      <c r="N46" s="26">
        <f t="shared" si="4"/>
        <v>5710.3600000000006</v>
      </c>
      <c r="O46" s="26">
        <f t="shared" si="4"/>
        <v>4523.01</v>
      </c>
      <c r="P46" s="26">
        <f t="shared" si="4"/>
        <v>5442.26</v>
      </c>
      <c r="Q46" s="26">
        <f t="shared" si="4"/>
        <v>3240.59</v>
      </c>
      <c r="R46" s="26">
        <f>IF(ISERR(SUM(F46:Q46)),"-",SUM(F46:Q46))</f>
        <v>42493.05</v>
      </c>
      <c r="S46" s="26">
        <f>IF(ISERR(R46/12),"-",R46/12)</f>
        <v>3541.0875000000001</v>
      </c>
      <c r="T46" s="27">
        <v>29</v>
      </c>
    </row>
    <row r="47" spans="1:20" s="28" customFormat="1" ht="14.1" customHeight="1" x14ac:dyDescent="0.15">
      <c r="A47" s="29"/>
      <c r="B47" s="30"/>
      <c r="C47" s="30"/>
      <c r="D47" s="31" t="s">
        <v>44</v>
      </c>
      <c r="E47" s="25">
        <v>30</v>
      </c>
      <c r="F47" s="26">
        <v>1326.01</v>
      </c>
      <c r="G47" s="26">
        <v>1855.78</v>
      </c>
      <c r="H47" s="26">
        <v>1001.1</v>
      </c>
      <c r="I47" s="26">
        <v>1153.06</v>
      </c>
      <c r="J47" s="26">
        <v>1814.97</v>
      </c>
      <c r="K47" s="26">
        <v>1268.32</v>
      </c>
      <c r="L47" s="26">
        <v>1649.41</v>
      </c>
      <c r="M47" s="26">
        <v>2589.96</v>
      </c>
      <c r="N47" s="26">
        <v>2832.51</v>
      </c>
      <c r="O47" s="26">
        <v>2794.38</v>
      </c>
      <c r="P47" s="26">
        <v>3183.58</v>
      </c>
      <c r="Q47" s="26">
        <v>2327.94</v>
      </c>
      <c r="R47" s="26">
        <f>IF(ISERR(SUM(F47:Q47)),"-",SUM(F47:Q47))</f>
        <v>23797.02</v>
      </c>
      <c r="S47" s="26">
        <f>IF(ISERR(R47/12),"-",R47/12)</f>
        <v>1983.085</v>
      </c>
      <c r="T47" s="27">
        <v>30</v>
      </c>
    </row>
    <row r="48" spans="1:20" s="28" customFormat="1" ht="14.1" customHeight="1" x14ac:dyDescent="0.15">
      <c r="A48" s="29"/>
      <c r="B48" s="30"/>
      <c r="C48" s="30"/>
      <c r="D48" s="31" t="s">
        <v>45</v>
      </c>
      <c r="E48" s="25">
        <v>31</v>
      </c>
      <c r="F48" s="26">
        <v>106.28</v>
      </c>
      <c r="G48" s="26">
        <v>101.96</v>
      </c>
      <c r="H48" s="26">
        <v>75</v>
      </c>
      <c r="I48" s="26">
        <v>166.41</v>
      </c>
      <c r="J48" s="26">
        <v>266.01</v>
      </c>
      <c r="K48" s="26">
        <v>236.05</v>
      </c>
      <c r="L48" s="26">
        <v>289.32</v>
      </c>
      <c r="M48" s="26">
        <v>325.41000000000003</v>
      </c>
      <c r="N48" s="26">
        <v>225.44</v>
      </c>
      <c r="O48" s="26">
        <v>269.33</v>
      </c>
      <c r="P48" s="26">
        <v>267.14999999999998</v>
      </c>
      <c r="Q48" s="26">
        <v>58.85</v>
      </c>
      <c r="R48" s="26">
        <f>IF(ISERR(SUM(F48:Q48)),"-",SUM(F48:Q48))</f>
        <v>2387.21</v>
      </c>
      <c r="S48" s="26">
        <f>IF(ISERR(R48/12),"-",R48/12)</f>
        <v>198.93416666666667</v>
      </c>
      <c r="T48" s="27">
        <v>31</v>
      </c>
    </row>
    <row r="49" spans="1:20" s="28" customFormat="1" ht="14.1" customHeight="1" x14ac:dyDescent="0.15">
      <c r="A49" s="29"/>
      <c r="B49" s="30"/>
      <c r="C49" s="30"/>
      <c r="D49" s="31" t="s">
        <v>46</v>
      </c>
      <c r="E49" s="25">
        <v>32</v>
      </c>
      <c r="F49" s="26">
        <v>838</v>
      </c>
      <c r="G49" s="26">
        <v>1001.02</v>
      </c>
      <c r="H49" s="26">
        <v>906</v>
      </c>
      <c r="I49" s="26">
        <v>773.12</v>
      </c>
      <c r="J49" s="26">
        <v>1079.1300000000001</v>
      </c>
      <c r="K49" s="26">
        <v>794.25</v>
      </c>
      <c r="L49" s="26">
        <v>2742.01</v>
      </c>
      <c r="M49" s="26">
        <v>1218.25</v>
      </c>
      <c r="N49" s="26">
        <v>2652.41</v>
      </c>
      <c r="O49" s="26">
        <v>1459.3</v>
      </c>
      <c r="P49" s="26">
        <v>1991.53</v>
      </c>
      <c r="Q49" s="26">
        <v>853.8</v>
      </c>
      <c r="R49" s="26">
        <f>IF(ISERR(SUM(F49:Q49)),"-",SUM(F49:Q49))</f>
        <v>16308.82</v>
      </c>
      <c r="S49" s="26">
        <f>IF(ISERR(R49/12),"-",R49/12)</f>
        <v>1359.0683333333334</v>
      </c>
      <c r="T49" s="27">
        <v>32</v>
      </c>
    </row>
    <row r="50" spans="1:20" s="28" customFormat="1" ht="14.1" customHeight="1" x14ac:dyDescent="0.15">
      <c r="A50" s="29"/>
      <c r="B50" s="30"/>
      <c r="C50" s="30"/>
      <c r="D50" s="31"/>
      <c r="E50" s="25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7"/>
    </row>
    <row r="51" spans="1:20" s="28" customFormat="1" ht="14.1" customHeight="1" x14ac:dyDescent="0.15">
      <c r="A51" s="29"/>
      <c r="B51" s="30"/>
      <c r="C51" s="37" t="s">
        <v>47</v>
      </c>
      <c r="D51" s="38"/>
      <c r="E51" s="25">
        <v>33</v>
      </c>
      <c r="F51" s="26">
        <v>698.77</v>
      </c>
      <c r="G51" s="26">
        <v>579.83000000000004</v>
      </c>
      <c r="H51" s="26">
        <v>489</v>
      </c>
      <c r="I51" s="26">
        <v>541.42999999999995</v>
      </c>
      <c r="J51" s="26">
        <v>785.12</v>
      </c>
      <c r="K51" s="26">
        <v>871.13</v>
      </c>
      <c r="L51" s="26">
        <v>1119.53</v>
      </c>
      <c r="M51" s="26">
        <v>928.51</v>
      </c>
      <c r="N51" s="26">
        <v>934.13</v>
      </c>
      <c r="O51" s="26">
        <v>681.23</v>
      </c>
      <c r="P51" s="26">
        <v>946.92</v>
      </c>
      <c r="Q51" s="26">
        <v>1024.53</v>
      </c>
      <c r="R51" s="26">
        <f>IF(ISERR(SUM(F51:Q51)),"-",SUM(F51:Q51))</f>
        <v>9600.130000000001</v>
      </c>
      <c r="S51" s="26">
        <f>IF(ISERR(R51/12),"-",R51/12)</f>
        <v>800.01083333333338</v>
      </c>
      <c r="T51" s="27">
        <v>33</v>
      </c>
    </row>
    <row r="52" spans="1:20" s="28" customFormat="1" ht="14.1" customHeight="1" x14ac:dyDescent="0.15">
      <c r="A52" s="29"/>
      <c r="B52" s="30"/>
      <c r="C52" s="37" t="s">
        <v>48</v>
      </c>
      <c r="D52" s="38"/>
      <c r="E52" s="25">
        <v>34</v>
      </c>
      <c r="F52" s="26">
        <v>1083.82</v>
      </c>
      <c r="G52" s="26">
        <v>781.88</v>
      </c>
      <c r="H52" s="26">
        <v>1992</v>
      </c>
      <c r="I52" s="26">
        <v>2758.71</v>
      </c>
      <c r="J52" s="26">
        <v>1599.3</v>
      </c>
      <c r="K52" s="26">
        <v>2168.71</v>
      </c>
      <c r="L52" s="26">
        <v>3451.67</v>
      </c>
      <c r="M52" s="26">
        <v>1275.71</v>
      </c>
      <c r="N52" s="26">
        <v>1568.51</v>
      </c>
      <c r="O52" s="26">
        <v>1992.26</v>
      </c>
      <c r="P52" s="26">
        <v>1735.84</v>
      </c>
      <c r="Q52" s="26">
        <v>2091.4899999999998</v>
      </c>
      <c r="R52" s="26">
        <f>IF(ISERR(SUM(F52:Q52)),"-",SUM(F52:Q52))</f>
        <v>22499.899999999994</v>
      </c>
      <c r="S52" s="26">
        <f>IF(ISERR(R52/12),"-",R52/12)</f>
        <v>1874.9916666666661</v>
      </c>
      <c r="T52" s="27">
        <v>34</v>
      </c>
    </row>
    <row r="53" spans="1:20" s="28" customFormat="1" ht="14.1" customHeight="1" x14ac:dyDescent="0.15">
      <c r="A53" s="29"/>
      <c r="B53" s="30"/>
      <c r="C53" s="37" t="s">
        <v>49</v>
      </c>
      <c r="D53" s="38"/>
      <c r="E53" s="25">
        <v>35</v>
      </c>
      <c r="F53" s="26">
        <v>60.02</v>
      </c>
      <c r="G53" s="26">
        <v>51.03</v>
      </c>
      <c r="H53" s="26">
        <v>61</v>
      </c>
      <c r="I53" s="26">
        <v>595.04999999999995</v>
      </c>
      <c r="J53" s="26">
        <v>101.03</v>
      </c>
      <c r="K53" s="26">
        <v>121.04</v>
      </c>
      <c r="L53" s="26">
        <v>72.040000000000006</v>
      </c>
      <c r="M53" s="26">
        <v>69.040000000000006</v>
      </c>
      <c r="N53" s="26">
        <v>55.04</v>
      </c>
      <c r="O53" s="26">
        <v>692.04</v>
      </c>
      <c r="P53" s="26">
        <v>40.03</v>
      </c>
      <c r="Q53" s="26">
        <v>50.06</v>
      </c>
      <c r="R53" s="26">
        <f>IF(ISERR(SUM(F53:Q53)),"-",SUM(F53:Q53))</f>
        <v>1967.4199999999996</v>
      </c>
      <c r="S53" s="26">
        <f>IF(ISERR(R53/12),"-",R53/12)</f>
        <v>163.95166666666663</v>
      </c>
      <c r="T53" s="27">
        <v>35</v>
      </c>
    </row>
    <row r="54" spans="1:20" s="28" customFormat="1" ht="14.1" customHeight="1" x14ac:dyDescent="0.15">
      <c r="A54" s="29"/>
      <c r="B54" s="30"/>
      <c r="C54" s="37" t="s">
        <v>50</v>
      </c>
      <c r="D54" s="38"/>
      <c r="E54" s="25">
        <v>36</v>
      </c>
      <c r="F54" s="26">
        <v>2298.86</v>
      </c>
      <c r="G54" s="26">
        <v>1573.54</v>
      </c>
      <c r="H54" s="26">
        <v>2924.78</v>
      </c>
      <c r="I54" s="26">
        <v>2845.7</v>
      </c>
      <c r="J54" s="26">
        <v>3716</v>
      </c>
      <c r="K54" s="26">
        <v>2677.84</v>
      </c>
      <c r="L54" s="26">
        <v>2409.2600000000002</v>
      </c>
      <c r="M54" s="26">
        <v>1926.08</v>
      </c>
      <c r="N54" s="26">
        <v>3877.5</v>
      </c>
      <c r="O54" s="26">
        <v>4399.2</v>
      </c>
      <c r="P54" s="26">
        <v>3988.86</v>
      </c>
      <c r="Q54" s="26">
        <v>3918.42</v>
      </c>
      <c r="R54" s="26">
        <f>IF(ISERR(SUM(F54:Q54)),"-",SUM(F54:Q54))</f>
        <v>36556.040000000008</v>
      </c>
      <c r="S54" s="26">
        <f>IF(ISERR(R54/12),"-",R54/12)</f>
        <v>3046.3366666666675</v>
      </c>
      <c r="T54" s="27">
        <v>36</v>
      </c>
    </row>
    <row r="55" spans="1:20" s="28" customFormat="1" ht="14.1" customHeight="1" x14ac:dyDescent="0.15">
      <c r="A55" s="29"/>
      <c r="B55" s="30"/>
      <c r="C55" s="37" t="s">
        <v>51</v>
      </c>
      <c r="D55" s="38"/>
      <c r="E55" s="25">
        <v>37</v>
      </c>
      <c r="F55" s="26">
        <v>2215.7800000000002</v>
      </c>
      <c r="G55" s="26">
        <v>1562.6</v>
      </c>
      <c r="H55" s="26">
        <v>2804.34</v>
      </c>
      <c r="I55" s="26">
        <v>2869.2</v>
      </c>
      <c r="J55" s="26">
        <v>3021.8</v>
      </c>
      <c r="K55" s="26">
        <v>2460.5</v>
      </c>
      <c r="L55" s="26">
        <v>4056.78</v>
      </c>
      <c r="M55" s="26">
        <v>2571.3000000000002</v>
      </c>
      <c r="N55" s="26">
        <v>2279.6999999999998</v>
      </c>
      <c r="O55" s="26">
        <v>2641.42</v>
      </c>
      <c r="P55" s="26">
        <v>3406</v>
      </c>
      <c r="Q55" s="26">
        <v>2976.66</v>
      </c>
      <c r="R55" s="26">
        <f>IF(ISERR(SUM(F55:Q55)),"-",SUM(F55:Q55))</f>
        <v>32866.080000000002</v>
      </c>
      <c r="S55" s="26">
        <f>IF(ISERR(R55/12),"-",R55/12)</f>
        <v>2738.84</v>
      </c>
      <c r="T55" s="27">
        <v>37</v>
      </c>
    </row>
    <row r="56" spans="1:20" s="28" customFormat="1" ht="14.1" customHeight="1" x14ac:dyDescent="0.15">
      <c r="A56" s="29"/>
      <c r="B56" s="30"/>
      <c r="C56" s="31"/>
      <c r="D56" s="30"/>
      <c r="E56" s="25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7"/>
    </row>
    <row r="57" spans="1:20" s="28" customFormat="1" ht="14.1" customHeight="1" x14ac:dyDescent="0.15">
      <c r="A57" s="39" t="s">
        <v>52</v>
      </c>
      <c r="B57" s="38"/>
      <c r="C57" s="38"/>
      <c r="D57" s="38"/>
      <c r="E57" s="25">
        <v>38</v>
      </c>
      <c r="F57" s="26">
        <f>SUBTOTAL(9,F58:F64)</f>
        <v>5699.24</v>
      </c>
      <c r="G57" s="26">
        <f>SUBTOTAL(9,G58:G64)</f>
        <v>5275.5700000000006</v>
      </c>
      <c r="H57" s="26">
        <f t="shared" ref="H57:Q57" si="5">SUBTOTAL(9,H58:H64)</f>
        <v>6419.1</v>
      </c>
      <c r="I57" s="26">
        <f t="shared" si="5"/>
        <v>8757.5499999999993</v>
      </c>
      <c r="J57" s="26">
        <f t="shared" si="5"/>
        <v>6395.48</v>
      </c>
      <c r="K57" s="26">
        <f t="shared" si="5"/>
        <v>8023.39</v>
      </c>
      <c r="L57" s="26">
        <f t="shared" si="5"/>
        <v>6122.18</v>
      </c>
      <c r="M57" s="26">
        <f t="shared" si="5"/>
        <v>5125.24</v>
      </c>
      <c r="N57" s="26">
        <f t="shared" si="5"/>
        <v>5635.5599999999995</v>
      </c>
      <c r="O57" s="26">
        <f t="shared" si="5"/>
        <v>6018.42</v>
      </c>
      <c r="P57" s="26">
        <f t="shared" si="5"/>
        <v>7249.7000000000007</v>
      </c>
      <c r="Q57" s="26">
        <f t="shared" si="5"/>
        <v>6510.8700000000008</v>
      </c>
      <c r="R57" s="26">
        <f>IF(ISERR(SUM(F57:Q57)),"-",SUM(F57:Q57))</f>
        <v>77232.299999999988</v>
      </c>
      <c r="S57" s="26">
        <f>IF(ISERR(R57/12),"-",R57/12)</f>
        <v>6436.0249999999987</v>
      </c>
      <c r="T57" s="27">
        <v>38</v>
      </c>
    </row>
    <row r="58" spans="1:20" s="28" customFormat="1" ht="14.1" customHeight="1" x14ac:dyDescent="0.15">
      <c r="A58" s="29"/>
      <c r="B58" s="30"/>
      <c r="C58" s="37" t="s">
        <v>27</v>
      </c>
      <c r="D58" s="38"/>
      <c r="E58" s="25">
        <v>39</v>
      </c>
      <c r="F58" s="26">
        <v>1321.8</v>
      </c>
      <c r="G58" s="26">
        <v>1508.05</v>
      </c>
      <c r="H58" s="26">
        <v>1519</v>
      </c>
      <c r="I58" s="26">
        <v>1756.05</v>
      </c>
      <c r="J58" s="26">
        <v>1399.23</v>
      </c>
      <c r="K58" s="26">
        <v>1538.57</v>
      </c>
      <c r="L58" s="26">
        <v>1668.74</v>
      </c>
      <c r="M58" s="26">
        <v>1431.15</v>
      </c>
      <c r="N58" s="26">
        <v>1792.98</v>
      </c>
      <c r="O58" s="26">
        <v>1894.95</v>
      </c>
      <c r="P58" s="26">
        <v>2172.63</v>
      </c>
      <c r="Q58" s="26">
        <v>2039.69</v>
      </c>
      <c r="R58" s="26">
        <f>IF(ISERR(SUM(F58:Q58)),"-",SUM(F58:Q58))</f>
        <v>20042.84</v>
      </c>
      <c r="S58" s="26">
        <f>IF(ISERR(R58/12),"-",R58/12)</f>
        <v>1670.2366666666667</v>
      </c>
      <c r="T58" s="27">
        <v>39</v>
      </c>
    </row>
    <row r="59" spans="1:20" s="28" customFormat="1" ht="14.1" customHeight="1" x14ac:dyDescent="0.15">
      <c r="A59" s="29"/>
      <c r="B59" s="30"/>
      <c r="C59" s="37" t="s">
        <v>28</v>
      </c>
      <c r="D59" s="38"/>
      <c r="E59" s="25">
        <v>40</v>
      </c>
      <c r="F59" s="26">
        <v>61.19</v>
      </c>
      <c r="G59" s="26">
        <v>39.68</v>
      </c>
      <c r="H59" s="26">
        <v>22</v>
      </c>
      <c r="I59" s="26">
        <v>27.25</v>
      </c>
      <c r="J59" s="26">
        <v>125.71</v>
      </c>
      <c r="K59" s="26">
        <v>199.61</v>
      </c>
      <c r="L59" s="26">
        <v>31.41</v>
      </c>
      <c r="M59" s="26">
        <v>25</v>
      </c>
      <c r="N59" s="26">
        <v>31.74</v>
      </c>
      <c r="O59" s="26">
        <v>8.91</v>
      </c>
      <c r="P59" s="26">
        <v>18.350000000000001</v>
      </c>
      <c r="Q59" s="26">
        <v>68.05</v>
      </c>
      <c r="R59" s="26">
        <f>IF(ISERR(SUM(F59:Q59)),"-",SUM(F59:Q59))</f>
        <v>658.9</v>
      </c>
      <c r="S59" s="26">
        <f>IF(ISERR(R59/12),"-",R59/12)</f>
        <v>54.908333333333331</v>
      </c>
      <c r="T59" s="27">
        <v>40</v>
      </c>
    </row>
    <row r="60" spans="1:20" s="28" customFormat="1" ht="14.1" customHeight="1" x14ac:dyDescent="0.15">
      <c r="A60" s="29"/>
      <c r="B60" s="30"/>
      <c r="C60" s="37" t="s">
        <v>53</v>
      </c>
      <c r="D60" s="38"/>
      <c r="E60" s="25">
        <v>41</v>
      </c>
      <c r="F60" s="26">
        <v>405</v>
      </c>
      <c r="G60" s="26">
        <v>404</v>
      </c>
      <c r="H60" s="26">
        <v>820</v>
      </c>
      <c r="I60" s="26">
        <v>1281</v>
      </c>
      <c r="J60" s="26">
        <v>1137</v>
      </c>
      <c r="K60" s="26">
        <v>2414</v>
      </c>
      <c r="L60" s="26">
        <v>1279</v>
      </c>
      <c r="M60" s="26">
        <v>752</v>
      </c>
      <c r="N60" s="26">
        <v>520</v>
      </c>
      <c r="O60" s="26">
        <v>693</v>
      </c>
      <c r="P60" s="26">
        <v>587</v>
      </c>
      <c r="Q60" s="26">
        <v>809</v>
      </c>
      <c r="R60" s="26">
        <f>IF(ISERR(SUM(F60:Q60)),"-",SUM(F60:Q60))</f>
        <v>11101</v>
      </c>
      <c r="S60" s="26">
        <f>IF(ISERR(R60/12),"-",R60/12)</f>
        <v>925.08333333333337</v>
      </c>
      <c r="T60" s="27">
        <v>41</v>
      </c>
    </row>
    <row r="61" spans="1:20" s="28" customFormat="1" ht="14.1" customHeight="1" x14ac:dyDescent="0.15">
      <c r="A61" s="29"/>
      <c r="B61" s="30"/>
      <c r="C61" s="37" t="s">
        <v>54</v>
      </c>
      <c r="D61" s="38"/>
      <c r="E61" s="25">
        <v>42</v>
      </c>
      <c r="F61" s="26">
        <v>588.96</v>
      </c>
      <c r="G61" s="26">
        <v>529.95000000000005</v>
      </c>
      <c r="H61" s="26">
        <v>764</v>
      </c>
      <c r="I61" s="26">
        <v>652.74</v>
      </c>
      <c r="J61" s="26">
        <v>480.04</v>
      </c>
      <c r="K61" s="26">
        <v>681.89</v>
      </c>
      <c r="L61" s="26">
        <v>444.57</v>
      </c>
      <c r="M61" s="26">
        <v>423.21</v>
      </c>
      <c r="N61" s="26">
        <v>771.39</v>
      </c>
      <c r="O61" s="26">
        <v>883.27</v>
      </c>
      <c r="P61" s="26">
        <v>1124.21</v>
      </c>
      <c r="Q61" s="26">
        <v>949.84</v>
      </c>
      <c r="R61" s="26">
        <f>IF(ISERR(SUM(F61:Q61)),"-",SUM(F61:Q61))</f>
        <v>8294.07</v>
      </c>
      <c r="S61" s="26">
        <f>IF(ISERR(R61/12),"-",R61/12)</f>
        <v>691.17250000000001</v>
      </c>
      <c r="T61" s="27">
        <v>42</v>
      </c>
    </row>
    <row r="62" spans="1:20" s="28" customFormat="1" ht="14.1" customHeight="1" x14ac:dyDescent="0.15">
      <c r="A62" s="29"/>
      <c r="B62" s="30"/>
      <c r="C62" s="31"/>
      <c r="D62" s="30"/>
      <c r="E62" s="25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7"/>
    </row>
    <row r="63" spans="1:20" s="28" customFormat="1" ht="14.1" customHeight="1" x14ac:dyDescent="0.15">
      <c r="A63" s="29"/>
      <c r="B63" s="30"/>
      <c r="C63" s="37" t="s">
        <v>55</v>
      </c>
      <c r="D63" s="38"/>
      <c r="E63" s="25">
        <v>43</v>
      </c>
      <c r="F63" s="26">
        <v>181.05</v>
      </c>
      <c r="G63" s="26">
        <v>275.05</v>
      </c>
      <c r="H63" s="26">
        <v>231</v>
      </c>
      <c r="I63" s="26">
        <v>197.05</v>
      </c>
      <c r="J63" s="26">
        <v>228.15</v>
      </c>
      <c r="K63" s="26">
        <v>299.12</v>
      </c>
      <c r="L63" s="26">
        <v>325.14</v>
      </c>
      <c r="M63" s="26">
        <v>428.04</v>
      </c>
      <c r="N63" s="26">
        <v>411.14</v>
      </c>
      <c r="O63" s="26">
        <v>420.17</v>
      </c>
      <c r="P63" s="26">
        <v>443.78</v>
      </c>
      <c r="Q63" s="26">
        <v>320.26</v>
      </c>
      <c r="R63" s="26">
        <f>IF(ISERR(SUM(F63:Q63)),"-",SUM(F63:Q63))</f>
        <v>3759.95</v>
      </c>
      <c r="S63" s="26">
        <f>IF(ISERR(R63/12),"-",R63/12)</f>
        <v>313.32916666666665</v>
      </c>
      <c r="T63" s="27">
        <v>43</v>
      </c>
    </row>
    <row r="64" spans="1:20" s="28" customFormat="1" ht="14.1" customHeight="1" x14ac:dyDescent="0.15">
      <c r="A64" s="29"/>
      <c r="B64" s="30"/>
      <c r="C64" s="37" t="s">
        <v>56</v>
      </c>
      <c r="D64" s="38"/>
      <c r="E64" s="25">
        <v>44</v>
      </c>
      <c r="F64" s="26">
        <v>3141.24</v>
      </c>
      <c r="G64" s="26">
        <v>2518.84</v>
      </c>
      <c r="H64" s="26">
        <v>3063.1</v>
      </c>
      <c r="I64" s="26">
        <v>4843.46</v>
      </c>
      <c r="J64" s="26">
        <v>3025.35</v>
      </c>
      <c r="K64" s="26">
        <v>2890.2</v>
      </c>
      <c r="L64" s="26">
        <v>2373.3200000000002</v>
      </c>
      <c r="M64" s="26">
        <v>2065.84</v>
      </c>
      <c r="N64" s="26">
        <v>2108.31</v>
      </c>
      <c r="O64" s="26">
        <v>2118.12</v>
      </c>
      <c r="P64" s="26">
        <v>2903.73</v>
      </c>
      <c r="Q64" s="26">
        <v>2324.0300000000002</v>
      </c>
      <c r="R64" s="26">
        <f>IF(ISERR(SUM(F64:Q64)),"-",SUM(F64:Q64))</f>
        <v>33375.54</v>
      </c>
      <c r="S64" s="26">
        <f>IF(ISERR(R64/12),"-",R64/12)</f>
        <v>2781.2950000000001</v>
      </c>
      <c r="T64" s="27">
        <v>44</v>
      </c>
    </row>
    <row r="65" spans="1:20" s="28" customFormat="1" ht="14.1" customHeight="1" x14ac:dyDescent="0.15">
      <c r="A65" s="29"/>
      <c r="B65" s="30"/>
      <c r="C65" s="31"/>
      <c r="D65" s="30"/>
      <c r="E65" s="25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7"/>
    </row>
    <row r="66" spans="1:20" s="28" customFormat="1" ht="14.1" customHeight="1" x14ac:dyDescent="0.15">
      <c r="A66" s="39" t="s">
        <v>57</v>
      </c>
      <c r="B66" s="38"/>
      <c r="C66" s="38"/>
      <c r="D66" s="38"/>
      <c r="E66" s="25">
        <v>45</v>
      </c>
      <c r="F66" s="26">
        <v>14123.4</v>
      </c>
      <c r="G66" s="26">
        <v>12882.1</v>
      </c>
      <c r="H66" s="26">
        <v>14887.59</v>
      </c>
      <c r="I66" s="26">
        <v>16761.66</v>
      </c>
      <c r="J66" s="26">
        <v>15861.37</v>
      </c>
      <c r="K66" s="26">
        <v>14657.17</v>
      </c>
      <c r="L66" s="26">
        <v>15706.73</v>
      </c>
      <c r="M66" s="26">
        <v>13264.47</v>
      </c>
      <c r="N66" s="26">
        <v>13863.23</v>
      </c>
      <c r="O66" s="26">
        <v>15680.59</v>
      </c>
      <c r="P66" s="26">
        <v>15508.47</v>
      </c>
      <c r="Q66" s="26">
        <v>15349.24</v>
      </c>
      <c r="R66" s="26">
        <f>IF(ISERR(SUM(F66:Q66)),"-",SUM(F66:Q66))</f>
        <v>178546.02</v>
      </c>
      <c r="S66" s="26">
        <f>IF(ISERR(R66/12),"-",R66/12)</f>
        <v>14878.834999999999</v>
      </c>
      <c r="T66" s="27">
        <v>45</v>
      </c>
    </row>
    <row r="67" spans="1:20" ht="12" customHeight="1" x14ac:dyDescent="0.15">
      <c r="A67" s="32"/>
      <c r="B67" s="32"/>
      <c r="C67" s="32"/>
      <c r="D67" s="32"/>
      <c r="E67" s="33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4"/>
    </row>
  </sheetData>
  <mergeCells count="39">
    <mergeCell ref="A3:T3"/>
    <mergeCell ref="K5:L5"/>
    <mergeCell ref="C6:K6"/>
    <mergeCell ref="A7:E9"/>
    <mergeCell ref="R7:R9"/>
    <mergeCell ref="C35:D35"/>
    <mergeCell ref="A11:D11"/>
    <mergeCell ref="A13:D13"/>
    <mergeCell ref="A15:D15"/>
    <mergeCell ref="C16:D16"/>
    <mergeCell ref="C24:D24"/>
    <mergeCell ref="C25:D25"/>
    <mergeCell ref="C27:D27"/>
    <mergeCell ref="C28:D28"/>
    <mergeCell ref="C29:D29"/>
    <mergeCell ref="C30:D30"/>
    <mergeCell ref="C34:D34"/>
    <mergeCell ref="C53:D53"/>
    <mergeCell ref="C36:D36"/>
    <mergeCell ref="C37:D37"/>
    <mergeCell ref="C39:D39"/>
    <mergeCell ref="C40:D40"/>
    <mergeCell ref="C41:D41"/>
    <mergeCell ref="C42:D42"/>
    <mergeCell ref="C43:D43"/>
    <mergeCell ref="C45:D45"/>
    <mergeCell ref="C46:D46"/>
    <mergeCell ref="C51:D51"/>
    <mergeCell ref="C52:D52"/>
    <mergeCell ref="C61:D61"/>
    <mergeCell ref="C63:D63"/>
    <mergeCell ref="C64:D64"/>
    <mergeCell ref="A66:D66"/>
    <mergeCell ref="C54:D54"/>
    <mergeCell ref="C55:D55"/>
    <mergeCell ref="A57:D57"/>
    <mergeCell ref="C58:D58"/>
    <mergeCell ref="C59:D59"/>
    <mergeCell ref="C60:D60"/>
  </mergeCells>
  <phoneticPr fontId="3"/>
  <printOptions horizontalCentered="1"/>
  <pageMargins left="0.78740157480314965" right="0.39370078740157483" top="0.39370078740157483" bottom="0.39370078740157483" header="0" footer="0"/>
  <pageSetup paperSize="8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月別品目別月間入庫量表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2020-11-27T04:34:09Z</dcterms:created>
  <dcterms:modified xsi:type="dcterms:W3CDTF">2020-12-24T01:00:25Z</dcterms:modified>
</cp:coreProperties>
</file>