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sss_root\在庫統計\★水産庁提出\水産庁提出（2019速報修正版）\"/>
    </mc:Choice>
  </mc:AlternateContent>
  <xr:revisionPtr revIDLastSave="0" documentId="13_ncr:1_{2F7A5A6A-79F2-41CF-AD00-A465C284EEC0}" xr6:coauthVersionLast="36" xr6:coauthVersionMax="36" xr10:uidLastSave="{00000000-0000-0000-0000-000000000000}"/>
  <bookViews>
    <workbookView xWindow="0" yWindow="0" windowWidth="28800" windowHeight="12135" xr2:uid="{11FC80AA-20C2-4C02-831E-AF2DC20AC2BA}"/>
  </bookViews>
  <sheets>
    <sheet name="月別品目別月間出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6" i="2" l="1"/>
  <c r="S66" i="2" s="1"/>
  <c r="R64" i="2"/>
  <c r="S64" i="2" s="1"/>
  <c r="R63" i="2"/>
  <c r="S63" i="2" s="1"/>
  <c r="R61" i="2"/>
  <c r="S61" i="2" s="1"/>
  <c r="R60" i="2"/>
  <c r="S60" i="2" s="1"/>
  <c r="R59" i="2"/>
  <c r="S59" i="2" s="1"/>
  <c r="R58" i="2"/>
  <c r="S58" i="2" s="1"/>
  <c r="Q57" i="2"/>
  <c r="P57" i="2"/>
  <c r="O57" i="2"/>
  <c r="N57" i="2"/>
  <c r="M57" i="2"/>
  <c r="L57" i="2"/>
  <c r="K57" i="2"/>
  <c r="J57" i="2"/>
  <c r="I57" i="2"/>
  <c r="H57" i="2"/>
  <c r="G57" i="2"/>
  <c r="F57" i="2"/>
  <c r="R55" i="2"/>
  <c r="S55" i="2" s="1"/>
  <c r="R54" i="2"/>
  <c r="S54" i="2" s="1"/>
  <c r="R53" i="2"/>
  <c r="S53" i="2" s="1"/>
  <c r="R52" i="2"/>
  <c r="S52" i="2" s="1"/>
  <c r="R51" i="2"/>
  <c r="S51" i="2" s="1"/>
  <c r="R49" i="2"/>
  <c r="S49" i="2" s="1"/>
  <c r="R48" i="2"/>
  <c r="S48" i="2" s="1"/>
  <c r="R47" i="2"/>
  <c r="S47" i="2" s="1"/>
  <c r="Q46" i="2"/>
  <c r="P46" i="2"/>
  <c r="O46" i="2"/>
  <c r="N46" i="2"/>
  <c r="M46" i="2"/>
  <c r="L46" i="2"/>
  <c r="K46" i="2"/>
  <c r="J46" i="2"/>
  <c r="I46" i="2"/>
  <c r="H46" i="2"/>
  <c r="G46" i="2"/>
  <c r="F46" i="2"/>
  <c r="R45" i="2"/>
  <c r="S45" i="2" s="1"/>
  <c r="R43" i="2"/>
  <c r="S43" i="2" s="1"/>
  <c r="R42" i="2"/>
  <c r="S42" i="2" s="1"/>
  <c r="R41" i="2"/>
  <c r="S41" i="2" s="1"/>
  <c r="R40" i="2"/>
  <c r="S40" i="2" s="1"/>
  <c r="R39" i="2"/>
  <c r="S39" i="2" s="1"/>
  <c r="R37" i="2"/>
  <c r="S37" i="2" s="1"/>
  <c r="R36" i="2"/>
  <c r="S36" i="2" s="1"/>
  <c r="R35" i="2"/>
  <c r="S35" i="2" s="1"/>
  <c r="R34" i="2"/>
  <c r="S34" i="2" s="1"/>
  <c r="R33" i="2"/>
  <c r="S33" i="2" s="1"/>
  <c r="R31" i="2"/>
  <c r="S31" i="2" s="1"/>
  <c r="Q30" i="2"/>
  <c r="P30" i="2"/>
  <c r="O30" i="2"/>
  <c r="N30" i="2"/>
  <c r="M30" i="2"/>
  <c r="L30" i="2"/>
  <c r="K30" i="2"/>
  <c r="J30" i="2"/>
  <c r="I30" i="2"/>
  <c r="H30" i="2"/>
  <c r="G30" i="2"/>
  <c r="F30" i="2"/>
  <c r="R29" i="2"/>
  <c r="S29" i="2" s="1"/>
  <c r="R28" i="2"/>
  <c r="S28" i="2" s="1"/>
  <c r="R27" i="2"/>
  <c r="S27" i="2" s="1"/>
  <c r="R25" i="2"/>
  <c r="S25" i="2" s="1"/>
  <c r="R24" i="2"/>
  <c r="S24" i="2" s="1"/>
  <c r="R23" i="2"/>
  <c r="S23" i="2" s="1"/>
  <c r="R22" i="2"/>
  <c r="S22" i="2" s="1"/>
  <c r="R21" i="2"/>
  <c r="S21" i="2" s="1"/>
  <c r="R19" i="2"/>
  <c r="S19" i="2" s="1"/>
  <c r="R18" i="2"/>
  <c r="S18" i="2" s="1"/>
  <c r="R17" i="2"/>
  <c r="S17" i="2" s="1"/>
  <c r="Q16" i="2"/>
  <c r="P16" i="2"/>
  <c r="O16" i="2"/>
  <c r="N16" i="2"/>
  <c r="N15" i="2" s="1"/>
  <c r="M16" i="2"/>
  <c r="M15" i="2" s="1"/>
  <c r="L16" i="2"/>
  <c r="L15" i="2" s="1"/>
  <c r="K16" i="2"/>
  <c r="J16" i="2"/>
  <c r="I16" i="2"/>
  <c r="H16" i="2"/>
  <c r="H15" i="2" s="1"/>
  <c r="G16" i="2"/>
  <c r="G15" i="2" s="1"/>
  <c r="F16" i="2"/>
  <c r="F15" i="2" s="1"/>
  <c r="R13" i="2"/>
  <c r="S13" i="2" s="1"/>
  <c r="L11" i="2" l="1"/>
  <c r="N11" i="2"/>
  <c r="M11" i="2"/>
  <c r="H11" i="2"/>
  <c r="G11" i="2"/>
  <c r="R57" i="2"/>
  <c r="S57" i="2" s="1"/>
  <c r="P15" i="2"/>
  <c r="P11" i="2" s="1"/>
  <c r="J15" i="2"/>
  <c r="J11" i="2" s="1"/>
  <c r="R46" i="2"/>
  <c r="S46" i="2" s="1"/>
  <c r="I15" i="2"/>
  <c r="I11" i="2" s="1"/>
  <c r="O15" i="2"/>
  <c r="O11" i="2" s="1"/>
  <c r="R30" i="2"/>
  <c r="S30" i="2" s="1"/>
  <c r="K15" i="2"/>
  <c r="K11" i="2" s="1"/>
  <c r="Q15" i="2"/>
  <c r="Q11" i="2" s="1"/>
  <c r="F11" i="2"/>
  <c r="R16" i="2"/>
  <c r="S16" i="2" s="1"/>
  <c r="R11" i="2" l="1"/>
  <c r="S11" i="2" s="1"/>
  <c r="R15" i="2"/>
  <c r="S15" i="2" s="1"/>
</calcChain>
</file>

<file path=xl/sharedStrings.xml><?xml version="1.0" encoding="utf-8"?>
<sst xmlns="http://schemas.openxmlformats.org/spreadsheetml/2006/main" count="66" uniqueCount="64">
  <si>
    <t>単位：ｔ</t>
    <rPh sb="0" eb="2">
      <t>タンイ</t>
    </rPh>
    <phoneticPr fontId="5"/>
  </si>
  <si>
    <t>品　　　　　目</t>
    <rPh sb="0" eb="7">
      <t>ヒンモク</t>
    </rPh>
    <phoneticPr fontId="5"/>
  </si>
  <si>
    <t>2</t>
    <phoneticPr fontId="10"/>
  </si>
  <si>
    <t>3</t>
    <phoneticPr fontId="10"/>
  </si>
  <si>
    <t>4</t>
    <phoneticPr fontId="10"/>
  </si>
  <si>
    <t>6</t>
    <phoneticPr fontId="10"/>
  </si>
  <si>
    <t>7</t>
    <phoneticPr fontId="10"/>
  </si>
  <si>
    <t>8</t>
    <phoneticPr fontId="10"/>
  </si>
  <si>
    <t>9</t>
    <phoneticPr fontId="10"/>
  </si>
  <si>
    <t>10</t>
    <phoneticPr fontId="10"/>
  </si>
  <si>
    <t>11</t>
    <phoneticPr fontId="10"/>
  </si>
  <si>
    <t>12</t>
    <phoneticPr fontId="10"/>
  </si>
  <si>
    <t>年 平 均</t>
  </si>
  <si>
    <t>品目</t>
    <phoneticPr fontId="10"/>
  </si>
  <si>
    <t>1  月</t>
  </si>
  <si>
    <t>水産物計</t>
  </si>
  <si>
    <t>生鮮品</t>
    <phoneticPr fontId="10"/>
  </si>
  <si>
    <t>冷凍品</t>
    <phoneticPr fontId="10"/>
  </si>
  <si>
    <t>まぐろ類</t>
  </si>
  <si>
    <t>びんなが</t>
  </si>
  <si>
    <t>めばち</t>
  </si>
  <si>
    <t>きはだ</t>
  </si>
  <si>
    <t>くろまぐろ</t>
  </si>
  <si>
    <t>みなみまぐろ</t>
  </si>
  <si>
    <t>その他のまぐろ類</t>
  </si>
  <si>
    <t>かじき類</t>
  </si>
  <si>
    <t>かつお</t>
  </si>
  <si>
    <t>さけ類</t>
  </si>
  <si>
    <t>ます類</t>
  </si>
  <si>
    <t>にしん</t>
  </si>
  <si>
    <t>いわし類</t>
  </si>
  <si>
    <t>まいわし</t>
  </si>
  <si>
    <t>その他のいわし類</t>
  </si>
  <si>
    <t>まあじ</t>
  </si>
  <si>
    <t>さば類</t>
  </si>
  <si>
    <t>さんま</t>
  </si>
  <si>
    <t>かれい類</t>
  </si>
  <si>
    <t>たら</t>
  </si>
  <si>
    <t>すけとうだら</t>
  </si>
  <si>
    <t>たい類</t>
  </si>
  <si>
    <t>その他の魚類</t>
  </si>
  <si>
    <t>貝類</t>
  </si>
  <si>
    <t>えび類</t>
  </si>
  <si>
    <t>いか類</t>
  </si>
  <si>
    <t>するめいか（まついか）</t>
  </si>
  <si>
    <t>こういか（もんごういか）</t>
  </si>
  <si>
    <t>その他のいか類</t>
  </si>
  <si>
    <t>たこ類</t>
  </si>
  <si>
    <t>その他の水産動物類</t>
  </si>
  <si>
    <t>くじら</t>
  </si>
  <si>
    <t>すけとうだらすり身</t>
  </si>
  <si>
    <t>その他のすり身</t>
  </si>
  <si>
    <t>塩蔵品</t>
    <phoneticPr fontId="10"/>
  </si>
  <si>
    <t>たらこ</t>
  </si>
  <si>
    <t>さけ・ますの卵</t>
  </si>
  <si>
    <t>かずのこ</t>
  </si>
  <si>
    <t>その他塩蔵品</t>
  </si>
  <si>
    <t>水産加工品</t>
    <phoneticPr fontId="10"/>
  </si>
  <si>
    <t>４　　月　別　品　目　別　月　間　出　庫　量</t>
    <phoneticPr fontId="5"/>
  </si>
  <si>
    <t>年　　　間
延べ出庫量</t>
    <phoneticPr fontId="5"/>
  </si>
  <si>
    <t>毎月1日から月末までの間に出庫された月間延べ出庫量である。</t>
    <phoneticPr fontId="5"/>
  </si>
  <si>
    <t>（3）　消　　費　　地</t>
    <phoneticPr fontId="5"/>
  </si>
  <si>
    <t>令.元</t>
    <rPh sb="0" eb="1">
      <t>レイ</t>
    </rPh>
    <rPh sb="2" eb="3">
      <t>モト</t>
    </rPh>
    <phoneticPr fontId="3"/>
  </si>
  <si>
    <t>5  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</si>
</sst>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\ ###\ ##0"/>
    <numFmt numFmtId="177" formatCode="[$-411]gg&quot;.&quot;ee"/>
    <numFmt numFmtId="178" formatCode="#\ ###\ ##0\ ;\-#\ ###\ ##0\ ;\-\ ;@"/>
    <numFmt numFmtId="179" formatCode="#\ 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7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1" fillId="0" borderId="0"/>
  </cellStyleXfs>
  <cellXfs count="53">
    <xf numFmtId="0" fontId="0" fillId="0" borderId="0" xfId="0">
      <alignment vertical="center"/>
    </xf>
    <xf numFmtId="176" fontId="2" fillId="0" borderId="0" xfId="1" applyNumberFormat="1" applyFont="1" applyFill="1"/>
    <xf numFmtId="49" fontId="2" fillId="0" borderId="0" xfId="1" applyNumberFormat="1" applyFont="1" applyFill="1" applyAlignment="1">
      <alignment horizontal="right"/>
    </xf>
    <xf numFmtId="176" fontId="2" fillId="0" borderId="0" xfId="1" applyNumberFormat="1" applyFont="1" applyFill="1" applyAlignment="1">
      <alignment horizontal="right"/>
    </xf>
    <xf numFmtId="176" fontId="4" fillId="0" borderId="0" xfId="1" applyNumberFormat="1" applyFont="1" applyFill="1"/>
    <xf numFmtId="176" fontId="6" fillId="0" borderId="0" xfId="1" applyNumberFormat="1" applyFont="1" applyFill="1"/>
    <xf numFmtId="49" fontId="6" fillId="0" borderId="0" xfId="1" applyNumberFormat="1" applyFont="1" applyFill="1" applyAlignment="1">
      <alignment horizontal="right"/>
    </xf>
    <xf numFmtId="176" fontId="7" fillId="0" borderId="0" xfId="1" applyNumberFormat="1" applyFont="1" applyFill="1"/>
    <xf numFmtId="49" fontId="7" fillId="0" borderId="0" xfId="1" applyNumberFormat="1" applyFont="1" applyFill="1" applyAlignment="1">
      <alignment horizontal="right"/>
    </xf>
    <xf numFmtId="176" fontId="8" fillId="0" borderId="0" xfId="1" applyNumberFormat="1" applyFont="1" applyFill="1"/>
    <xf numFmtId="176" fontId="9" fillId="0" borderId="0" xfId="1" applyNumberFormat="1" applyFont="1" applyFill="1" applyAlignment="1">
      <alignment horizontal="right"/>
    </xf>
    <xf numFmtId="177" fontId="9" fillId="0" borderId="4" xfId="1" applyNumberFormat="1" applyFont="1" applyFill="1" applyBorder="1" applyAlignment="1">
      <alignment horizontal="center" vertical="center" wrapText="1"/>
    </xf>
    <xf numFmtId="49" fontId="9" fillId="0" borderId="4" xfId="1" applyNumberFormat="1" applyFont="1" applyFill="1" applyBorder="1" applyAlignment="1">
      <alignment horizontal="center" vertical="center" wrapText="1"/>
    </xf>
    <xf numFmtId="176" fontId="9" fillId="0" borderId="4" xfId="1" applyNumberFormat="1" applyFont="1" applyFill="1" applyBorder="1" applyAlignment="1">
      <alignment horizontal="center" vertical="center" wrapText="1"/>
    </xf>
    <xf numFmtId="176" fontId="9" fillId="0" borderId="5" xfId="1" applyNumberFormat="1" applyFont="1" applyFill="1" applyBorder="1" applyAlignment="1">
      <alignment horizontal="center" vertical="center" wrapText="1"/>
    </xf>
    <xf numFmtId="176" fontId="9" fillId="0" borderId="0" xfId="1" applyNumberFormat="1" applyFont="1" applyFill="1" applyAlignment="1">
      <alignment horizontal="center" wrapText="1"/>
    </xf>
    <xf numFmtId="176" fontId="9" fillId="0" borderId="7" xfId="1" applyNumberFormat="1" applyFont="1" applyFill="1" applyBorder="1" applyAlignment="1">
      <alignment horizontal="center" vertical="center" wrapText="1"/>
    </xf>
    <xf numFmtId="49" fontId="9" fillId="0" borderId="7" xfId="1" applyNumberFormat="1" applyFont="1" applyFill="1" applyBorder="1" applyAlignment="1">
      <alignment horizontal="center" vertical="center" wrapText="1"/>
    </xf>
    <xf numFmtId="176" fontId="9" fillId="0" borderId="8" xfId="1" applyNumberFormat="1" applyFont="1" applyFill="1" applyBorder="1" applyAlignment="1">
      <alignment horizontal="center" vertical="center" wrapText="1"/>
    </xf>
    <xf numFmtId="176" fontId="9" fillId="0" borderId="11" xfId="1" applyNumberFormat="1" applyFont="1" applyFill="1" applyBorder="1" applyAlignment="1">
      <alignment horizontal="center" vertical="center" wrapText="1"/>
    </xf>
    <xf numFmtId="49" fontId="9" fillId="0" borderId="11" xfId="1" applyNumberFormat="1" applyFont="1" applyFill="1" applyBorder="1" applyAlignment="1">
      <alignment horizontal="center" vertical="center" wrapText="1"/>
    </xf>
    <xf numFmtId="176" fontId="9" fillId="0" borderId="12" xfId="1" applyNumberFormat="1" applyFont="1" applyFill="1" applyBorder="1" applyAlignment="1">
      <alignment horizontal="center" vertical="center" wrapText="1"/>
    </xf>
    <xf numFmtId="176" fontId="9" fillId="0" borderId="0" xfId="1" applyNumberFormat="1" applyFont="1" applyFill="1" applyBorder="1" applyAlignment="1">
      <alignment horizontal="center" wrapText="1"/>
    </xf>
    <xf numFmtId="49" fontId="9" fillId="0" borderId="6" xfId="1" applyNumberFormat="1" applyFont="1" applyFill="1" applyBorder="1" applyAlignment="1">
      <alignment horizontal="right" wrapText="1"/>
    </xf>
    <xf numFmtId="176" fontId="9" fillId="0" borderId="8" xfId="1" applyNumberFormat="1" applyFont="1" applyFill="1" applyBorder="1" applyAlignment="1">
      <alignment horizontal="center" wrapText="1"/>
    </xf>
    <xf numFmtId="49" fontId="12" fillId="0" borderId="6" xfId="1" applyNumberFormat="1" applyFont="1" applyFill="1" applyBorder="1" applyAlignment="1">
      <alignment horizontal="right"/>
    </xf>
    <xf numFmtId="178" fontId="12" fillId="0" borderId="0" xfId="1" applyNumberFormat="1" applyFont="1" applyFill="1"/>
    <xf numFmtId="179" fontId="12" fillId="0" borderId="8" xfId="1" applyNumberFormat="1" applyFont="1" applyFill="1" applyBorder="1" applyAlignment="1"/>
    <xf numFmtId="176" fontId="12" fillId="0" borderId="0" xfId="1" applyNumberFormat="1" applyFont="1" applyFill="1"/>
    <xf numFmtId="176" fontId="12" fillId="0" borderId="0" xfId="1" applyNumberFormat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12" fillId="0" borderId="0" xfId="1" applyFont="1" applyFill="1" applyAlignment="1">
      <alignment horizontal="distributed"/>
    </xf>
    <xf numFmtId="176" fontId="9" fillId="0" borderId="9" xfId="1" applyNumberFormat="1" applyFont="1" applyFill="1" applyBorder="1"/>
    <xf numFmtId="49" fontId="9" fillId="0" borderId="10" xfId="1" applyNumberFormat="1" applyFont="1" applyFill="1" applyBorder="1" applyAlignment="1">
      <alignment horizontal="right"/>
    </xf>
    <xf numFmtId="176" fontId="9" fillId="0" borderId="12" xfId="1" applyNumberFormat="1" applyFont="1" applyFill="1" applyBorder="1"/>
    <xf numFmtId="176" fontId="9" fillId="0" borderId="0" xfId="1" applyNumberFormat="1" applyFont="1" applyFill="1"/>
    <xf numFmtId="49" fontId="9" fillId="0" borderId="0" xfId="1" applyNumberFormat="1" applyFont="1" applyFill="1" applyAlignment="1">
      <alignment horizontal="right"/>
    </xf>
    <xf numFmtId="0" fontId="12" fillId="0" borderId="0" xfId="1" applyFont="1" applyFill="1" applyAlignment="1">
      <alignment horizontal="distributed"/>
    </xf>
    <xf numFmtId="0" fontId="1" fillId="0" borderId="0" xfId="1" applyFont="1" applyFill="1" applyAlignment="1">
      <alignment horizontal="distributed"/>
    </xf>
    <xf numFmtId="176" fontId="12" fillId="0" borderId="0" xfId="1" applyNumberFormat="1" applyFont="1" applyFill="1" applyBorder="1" applyAlignment="1">
      <alignment horizontal="distributed"/>
    </xf>
    <xf numFmtId="49" fontId="4" fillId="0" borderId="0" xfId="1" applyNumberFormat="1" applyFont="1" applyFill="1" applyAlignment="1">
      <alignment horizontal="center"/>
    </xf>
    <xf numFmtId="176" fontId="7" fillId="0" borderId="0" xfId="1" applyNumberFormat="1" applyFont="1" applyFill="1" applyAlignment="1">
      <alignment horizontal="center"/>
    </xf>
    <xf numFmtId="176" fontId="8" fillId="0" borderId="1" xfId="1" applyNumberFormat="1" applyFont="1" applyFill="1" applyBorder="1" applyAlignment="1">
      <alignment vertical="top" shrinkToFit="1"/>
    </xf>
    <xf numFmtId="0" fontId="8" fillId="0" borderId="1" xfId="1" applyFont="1" applyFill="1" applyBorder="1" applyAlignment="1">
      <alignment vertical="top" shrinkToFit="1"/>
    </xf>
    <xf numFmtId="49" fontId="9" fillId="0" borderId="2" xfId="1" applyNumberFormat="1" applyFont="1" applyFill="1" applyBorder="1" applyAlignment="1">
      <alignment horizontal="center" vertical="center" wrapText="1"/>
    </xf>
    <xf numFmtId="49" fontId="9" fillId="0" borderId="3" xfId="1" applyNumberFormat="1" applyFont="1" applyFill="1" applyBorder="1" applyAlignment="1">
      <alignment horizontal="center" vertical="center" wrapText="1"/>
    </xf>
    <xf numFmtId="49" fontId="9" fillId="0" borderId="0" xfId="1" applyNumberFormat="1" applyFont="1" applyFill="1" applyBorder="1" applyAlignment="1">
      <alignment horizontal="center" vertical="center" wrapText="1"/>
    </xf>
    <xf numFmtId="49" fontId="9" fillId="0" borderId="6" xfId="1" applyNumberFormat="1" applyFont="1" applyFill="1" applyBorder="1" applyAlignment="1">
      <alignment horizontal="center" vertical="center" wrapText="1"/>
    </xf>
    <xf numFmtId="49" fontId="9" fillId="0" borderId="9" xfId="1" applyNumberFormat="1" applyFont="1" applyFill="1" applyBorder="1" applyAlignment="1">
      <alignment horizontal="center" vertical="center" wrapText="1"/>
    </xf>
    <xf numFmtId="49" fontId="9" fillId="0" borderId="10" xfId="1" applyNumberFormat="1" applyFont="1" applyFill="1" applyBorder="1" applyAlignment="1">
      <alignment horizontal="center" vertical="center" wrapText="1"/>
    </xf>
    <xf numFmtId="176" fontId="9" fillId="0" borderId="4" xfId="1" applyNumberFormat="1" applyFont="1" applyFill="1" applyBorder="1" applyAlignment="1">
      <alignment horizontal="center" vertical="center" wrapText="1"/>
    </xf>
    <xf numFmtId="176" fontId="9" fillId="0" borderId="7" xfId="1" applyNumberFormat="1" applyFont="1" applyFill="1" applyBorder="1" applyAlignment="1">
      <alignment horizontal="center" vertical="center" wrapText="1"/>
    </xf>
    <xf numFmtId="176" fontId="9" fillId="0" borderId="11" xfId="1" applyNumberFormat="1" applyFont="1" applyFill="1" applyBorder="1" applyAlignment="1">
      <alignment horizontal="center" vertical="center" wrapText="1"/>
    </xf>
  </cellXfs>
  <cellStyles count="3">
    <cellStyle name="標準" xfId="0" builtinId="0"/>
    <cellStyle name="標準 2" xfId="2" xr:uid="{35148DBE-6464-49A3-A54B-E6B2FE469A03}"/>
    <cellStyle name="標準 3" xfId="1" xr:uid="{D3F94D99-2CF8-4636-95A8-88D3B1E81C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D7231-BA37-44EA-ADDD-B95B26D51FC6}">
  <sheetPr codeName="Sheet13">
    <pageSetUpPr fitToPage="1"/>
  </sheetPr>
  <dimension ref="A1:T67"/>
  <sheetViews>
    <sheetView tabSelected="1" zoomScale="75" zoomScaleNormal="75" workbookViewId="0">
      <pane xSplit="5" ySplit="9" topLeftCell="F10" activePane="bottomRight" state="frozen"/>
      <selection activeCell="F25" sqref="F25"/>
      <selection pane="topRight" activeCell="F25" sqref="F25"/>
      <selection pane="bottomLeft" activeCell="F25" sqref="F25"/>
      <selection pane="bottomRight"/>
    </sheetView>
  </sheetViews>
  <sheetFormatPr defaultRowHeight="12" x14ac:dyDescent="0.15"/>
  <cols>
    <col min="1" max="3" width="1.875" style="35" customWidth="1"/>
    <col min="4" max="4" width="22.625" style="35" customWidth="1"/>
    <col min="5" max="5" width="2.875" style="36" customWidth="1"/>
    <col min="6" max="19" width="13.125" style="35" customWidth="1"/>
    <col min="20" max="20" width="4.25" style="35" customWidth="1"/>
    <col min="21" max="16384" width="9" style="35"/>
  </cols>
  <sheetData>
    <row r="1" spans="1:20" s="1" customFormat="1" ht="15.95" customHeight="1" x14ac:dyDescent="0.15">
      <c r="E1" s="2"/>
      <c r="T1" s="3"/>
    </row>
    <row r="2" spans="1:20" s="1" customFormat="1" ht="13.35" customHeight="1" x14ac:dyDescent="0.15">
      <c r="E2" s="2"/>
      <c r="T2" s="3"/>
    </row>
    <row r="3" spans="1:20" s="4" customFormat="1" ht="21" customHeight="1" x14ac:dyDescent="0.2">
      <c r="A3" s="40" t="s">
        <v>58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</row>
    <row r="4" spans="1:20" s="5" customFormat="1" ht="13.5" customHeight="1" x14ac:dyDescent="0.15">
      <c r="E4" s="6"/>
    </row>
    <row r="5" spans="1:20" s="7" customFormat="1" ht="21" customHeight="1" x14ac:dyDescent="0.2">
      <c r="E5" s="8"/>
      <c r="K5" s="41" t="s">
        <v>61</v>
      </c>
      <c r="L5" s="41"/>
    </row>
    <row r="6" spans="1:20" s="9" customFormat="1" ht="15.95" customHeight="1" thickBot="1" x14ac:dyDescent="0.2">
      <c r="C6" s="42" t="s">
        <v>60</v>
      </c>
      <c r="D6" s="43"/>
      <c r="E6" s="43"/>
      <c r="F6" s="43"/>
      <c r="G6" s="43"/>
      <c r="H6" s="43"/>
      <c r="I6" s="43"/>
      <c r="J6" s="43"/>
      <c r="K6" s="43"/>
      <c r="S6" s="10" t="s">
        <v>0</v>
      </c>
    </row>
    <row r="7" spans="1:20" s="15" customFormat="1" ht="15" customHeight="1" thickTop="1" x14ac:dyDescent="0.15">
      <c r="A7" s="44" t="s">
        <v>1</v>
      </c>
      <c r="B7" s="44"/>
      <c r="C7" s="44"/>
      <c r="D7" s="44"/>
      <c r="E7" s="45"/>
      <c r="F7" s="11">
        <v>43466</v>
      </c>
      <c r="G7" s="12"/>
      <c r="H7" s="12"/>
      <c r="I7" s="12"/>
      <c r="J7" s="12" t="s">
        <v>62</v>
      </c>
      <c r="K7" s="12"/>
      <c r="L7" s="12"/>
      <c r="M7" s="12"/>
      <c r="N7" s="12"/>
      <c r="O7" s="12"/>
      <c r="P7" s="12"/>
      <c r="Q7" s="12"/>
      <c r="R7" s="50" t="s">
        <v>59</v>
      </c>
      <c r="S7" s="13"/>
      <c r="T7" s="14"/>
    </row>
    <row r="8" spans="1:20" s="15" customFormat="1" ht="15" customHeight="1" x14ac:dyDescent="0.15">
      <c r="A8" s="46"/>
      <c r="B8" s="46"/>
      <c r="C8" s="46"/>
      <c r="D8" s="46"/>
      <c r="E8" s="47"/>
      <c r="F8" s="16"/>
      <c r="G8" s="17" t="s">
        <v>2</v>
      </c>
      <c r="H8" s="17" t="s">
        <v>3</v>
      </c>
      <c r="I8" s="17" t="s">
        <v>4</v>
      </c>
      <c r="J8" s="17"/>
      <c r="K8" s="17" t="s">
        <v>5</v>
      </c>
      <c r="L8" s="17" t="s">
        <v>6</v>
      </c>
      <c r="M8" s="17" t="s">
        <v>7</v>
      </c>
      <c r="N8" s="17" t="s">
        <v>8</v>
      </c>
      <c r="O8" s="17" t="s">
        <v>9</v>
      </c>
      <c r="P8" s="17" t="s">
        <v>10</v>
      </c>
      <c r="Q8" s="17" t="s">
        <v>11</v>
      </c>
      <c r="R8" s="51"/>
      <c r="S8" s="16" t="s">
        <v>12</v>
      </c>
      <c r="T8" s="18" t="s">
        <v>13</v>
      </c>
    </row>
    <row r="9" spans="1:20" s="15" customFormat="1" ht="15" customHeight="1" x14ac:dyDescent="0.15">
      <c r="A9" s="48"/>
      <c r="B9" s="48"/>
      <c r="C9" s="48"/>
      <c r="D9" s="48"/>
      <c r="E9" s="49"/>
      <c r="F9" s="19" t="s">
        <v>14</v>
      </c>
      <c r="G9" s="20"/>
      <c r="H9" s="20"/>
      <c r="I9" s="20"/>
      <c r="J9" s="20" t="s">
        <v>63</v>
      </c>
      <c r="K9" s="20"/>
      <c r="L9" s="20"/>
      <c r="M9" s="20"/>
      <c r="N9" s="20"/>
      <c r="O9" s="20"/>
      <c r="P9" s="20"/>
      <c r="Q9" s="20"/>
      <c r="R9" s="52"/>
      <c r="S9" s="19"/>
      <c r="T9" s="21"/>
    </row>
    <row r="10" spans="1:20" s="15" customFormat="1" ht="12" customHeight="1" x14ac:dyDescent="0.15">
      <c r="A10" s="22"/>
      <c r="B10" s="22"/>
      <c r="C10" s="22"/>
      <c r="D10" s="22"/>
      <c r="E10" s="23"/>
      <c r="T10" s="24"/>
    </row>
    <row r="11" spans="1:20" s="28" customFormat="1" ht="14.1" customHeight="1" x14ac:dyDescent="0.15">
      <c r="A11" s="39" t="s">
        <v>15</v>
      </c>
      <c r="B11" s="38"/>
      <c r="C11" s="38"/>
      <c r="D11" s="38"/>
      <c r="E11" s="25">
        <v>1</v>
      </c>
      <c r="F11" s="26">
        <f>SUBTOTAL(9,F13:F66)</f>
        <v>111416.95500000003</v>
      </c>
      <c r="G11" s="26">
        <f>SUBTOTAL(9,G13:G66)</f>
        <v>113389.96199999998</v>
      </c>
      <c r="H11" s="26">
        <f t="shared" ref="H11:Q11" si="0">SUBTOTAL(9,H13:H66)</f>
        <v>123908.54200000002</v>
      </c>
      <c r="I11" s="26">
        <f t="shared" si="0"/>
        <v>143250.02900000001</v>
      </c>
      <c r="J11" s="26">
        <f t="shared" si="0"/>
        <v>115200.32400000001</v>
      </c>
      <c r="K11" s="26">
        <f t="shared" si="0"/>
        <v>119910.20699999999</v>
      </c>
      <c r="L11" s="26">
        <f t="shared" si="0"/>
        <v>131804.984</v>
      </c>
      <c r="M11" s="26">
        <f t="shared" si="0"/>
        <v>123139.57400000002</v>
      </c>
      <c r="N11" s="26">
        <f t="shared" si="0"/>
        <v>121566.54499999998</v>
      </c>
      <c r="O11" s="26">
        <f t="shared" si="0"/>
        <v>130934.09900000002</v>
      </c>
      <c r="P11" s="26">
        <f t="shared" si="0"/>
        <v>135306.511</v>
      </c>
      <c r="Q11" s="26">
        <f t="shared" si="0"/>
        <v>157472.041</v>
      </c>
      <c r="R11" s="26">
        <f>IF(ISERR(SUM(F11:Q11)),"-",SUM(F11:Q11))</f>
        <v>1527299.7729999998</v>
      </c>
      <c r="S11" s="26">
        <f>IF(ISERR(R11/12),"-",R11/12)</f>
        <v>127274.98108333332</v>
      </c>
      <c r="T11" s="27">
        <v>1</v>
      </c>
    </row>
    <row r="12" spans="1:20" s="28" customFormat="1" ht="14.1" customHeight="1" x14ac:dyDescent="0.15">
      <c r="A12" s="29"/>
      <c r="B12" s="30"/>
      <c r="C12" s="30"/>
      <c r="D12" s="30"/>
      <c r="E12" s="25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7"/>
    </row>
    <row r="13" spans="1:20" s="28" customFormat="1" ht="14.1" customHeight="1" x14ac:dyDescent="0.15">
      <c r="A13" s="39" t="s">
        <v>16</v>
      </c>
      <c r="B13" s="38"/>
      <c r="C13" s="38"/>
      <c r="D13" s="38"/>
      <c r="E13" s="25">
        <v>2</v>
      </c>
      <c r="F13" s="26">
        <v>2631.2</v>
      </c>
      <c r="G13" s="26">
        <v>2936</v>
      </c>
      <c r="H13" s="26">
        <v>3117.616</v>
      </c>
      <c r="I13" s="26">
        <v>3646.87</v>
      </c>
      <c r="J13" s="26">
        <v>3517.4</v>
      </c>
      <c r="K13" s="26">
        <v>3477.2</v>
      </c>
      <c r="L13" s="26">
        <v>3636.364</v>
      </c>
      <c r="M13" s="26">
        <v>3359.2080000000001</v>
      </c>
      <c r="N13" s="26">
        <v>3554.7370000000001</v>
      </c>
      <c r="O13" s="26">
        <v>4437.0860000000002</v>
      </c>
      <c r="P13" s="26">
        <v>3463</v>
      </c>
      <c r="Q13" s="26">
        <v>3414.6660000000002</v>
      </c>
      <c r="R13" s="26">
        <f>IF(ISERR(SUM(F13:Q13)),"-",SUM(F13:Q13))</f>
        <v>41191.346999999994</v>
      </c>
      <c r="S13" s="26">
        <f>IF(ISERR(R13/12),"-",R13/12)</f>
        <v>3432.6122499999997</v>
      </c>
      <c r="T13" s="27">
        <v>2</v>
      </c>
    </row>
    <row r="14" spans="1:20" s="28" customFormat="1" ht="14.1" customHeight="1" x14ac:dyDescent="0.15">
      <c r="A14" s="29"/>
      <c r="B14" s="30"/>
      <c r="C14" s="30"/>
      <c r="D14" s="30"/>
      <c r="E14" s="25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7"/>
    </row>
    <row r="15" spans="1:20" s="28" customFormat="1" ht="14.1" customHeight="1" x14ac:dyDescent="0.15">
      <c r="A15" s="39" t="s">
        <v>17</v>
      </c>
      <c r="B15" s="38"/>
      <c r="C15" s="38"/>
      <c r="D15" s="38"/>
      <c r="E15" s="25">
        <v>3</v>
      </c>
      <c r="F15" s="26">
        <f>SUBTOTAL(9,F16:F55)</f>
        <v>90337.173000000024</v>
      </c>
      <c r="G15" s="26">
        <f>SUBTOTAL(9,G16:G55)</f>
        <v>91956.33199999998</v>
      </c>
      <c r="H15" s="26">
        <f t="shared" ref="H15:Q15" si="1">SUBTOTAL(9,H16:H55)</f>
        <v>100784.82400000001</v>
      </c>
      <c r="I15" s="26">
        <f t="shared" si="1"/>
        <v>116095.55500000001</v>
      </c>
      <c r="J15" s="26">
        <f t="shared" si="1"/>
        <v>92983.187999999995</v>
      </c>
      <c r="K15" s="26">
        <f t="shared" si="1"/>
        <v>96968.500999999989</v>
      </c>
      <c r="L15" s="26">
        <f t="shared" si="1"/>
        <v>105528.54500000001</v>
      </c>
      <c r="M15" s="26">
        <f t="shared" si="1"/>
        <v>99797.892000000007</v>
      </c>
      <c r="N15" s="26">
        <f t="shared" si="1"/>
        <v>98264.20799999997</v>
      </c>
      <c r="O15" s="26">
        <f t="shared" si="1"/>
        <v>105551.179</v>
      </c>
      <c r="P15" s="26">
        <f t="shared" si="1"/>
        <v>109210.416</v>
      </c>
      <c r="Q15" s="26">
        <f t="shared" si="1"/>
        <v>126790.85099999998</v>
      </c>
      <c r="R15" s="26">
        <f>IF(ISERR(SUM(F15:Q15)),"-",SUM(F15:Q15))</f>
        <v>1234268.6640000001</v>
      </c>
      <c r="S15" s="26">
        <f>IF(ISERR(R15/12),"-",R15/12)</f>
        <v>102855.72200000001</v>
      </c>
      <c r="T15" s="27">
        <v>3</v>
      </c>
    </row>
    <row r="16" spans="1:20" s="28" customFormat="1" ht="14.1" customHeight="1" x14ac:dyDescent="0.15">
      <c r="A16" s="29"/>
      <c r="B16" s="30"/>
      <c r="C16" s="37" t="s">
        <v>18</v>
      </c>
      <c r="D16" s="38"/>
      <c r="E16" s="25">
        <v>4</v>
      </c>
      <c r="F16" s="26">
        <f>SUBTOTAL(9,F17:F23)</f>
        <v>2697.6</v>
      </c>
      <c r="G16" s="26">
        <f>SUBTOTAL(9,G17:G23)</f>
        <v>2530.1999999999998</v>
      </c>
      <c r="H16" s="26">
        <f t="shared" ref="H16:Q16" si="2">SUBTOTAL(9,H17:H23)</f>
        <v>2918.1</v>
      </c>
      <c r="I16" s="26">
        <f t="shared" si="2"/>
        <v>3218.2</v>
      </c>
      <c r="J16" s="26">
        <f t="shared" si="2"/>
        <v>2829</v>
      </c>
      <c r="K16" s="26">
        <f t="shared" si="2"/>
        <v>2817.1</v>
      </c>
      <c r="L16" s="26">
        <f t="shared" si="2"/>
        <v>2884.2</v>
      </c>
      <c r="M16" s="26">
        <f t="shared" si="2"/>
        <v>3063.3</v>
      </c>
      <c r="N16" s="26">
        <f t="shared" si="2"/>
        <v>2768.5</v>
      </c>
      <c r="O16" s="26">
        <f t="shared" si="2"/>
        <v>2709.89</v>
      </c>
      <c r="P16" s="26">
        <f t="shared" si="2"/>
        <v>2845.4300000000003</v>
      </c>
      <c r="Q16" s="26">
        <f t="shared" si="2"/>
        <v>3762.5</v>
      </c>
      <c r="R16" s="26">
        <f>IF(ISERR(SUM(F16:Q16)),"-",SUM(F16:Q16))</f>
        <v>35044.019999999997</v>
      </c>
      <c r="S16" s="26">
        <f>IF(ISERR(R16/12),"-",R16/12)</f>
        <v>2920.3349999999996</v>
      </c>
      <c r="T16" s="27">
        <v>4</v>
      </c>
    </row>
    <row r="17" spans="1:20" s="28" customFormat="1" ht="14.1" customHeight="1" x14ac:dyDescent="0.15">
      <c r="A17" s="29"/>
      <c r="B17" s="30"/>
      <c r="C17" s="30"/>
      <c r="D17" s="31" t="s">
        <v>19</v>
      </c>
      <c r="E17" s="25">
        <v>5</v>
      </c>
      <c r="F17" s="26">
        <v>83</v>
      </c>
      <c r="G17" s="26">
        <v>92</v>
      </c>
      <c r="H17" s="26">
        <v>91</v>
      </c>
      <c r="I17" s="26">
        <v>94</v>
      </c>
      <c r="J17" s="26">
        <v>90</v>
      </c>
      <c r="K17" s="26">
        <v>75</v>
      </c>
      <c r="L17" s="26">
        <v>80</v>
      </c>
      <c r="M17" s="26">
        <v>65</v>
      </c>
      <c r="N17" s="26">
        <v>73</v>
      </c>
      <c r="O17" s="26">
        <v>72.11</v>
      </c>
      <c r="P17" s="26">
        <v>76</v>
      </c>
      <c r="Q17" s="26">
        <v>70</v>
      </c>
      <c r="R17" s="26">
        <f>IF(ISERR(SUM(F17:Q17)),"-",SUM(F17:Q17))</f>
        <v>961.11</v>
      </c>
      <c r="S17" s="26">
        <f>IF(ISERR(R17/12),"-",R17/12)</f>
        <v>80.092500000000001</v>
      </c>
      <c r="T17" s="27">
        <v>5</v>
      </c>
    </row>
    <row r="18" spans="1:20" s="28" customFormat="1" ht="14.1" customHeight="1" x14ac:dyDescent="0.15">
      <c r="A18" s="29"/>
      <c r="B18" s="30"/>
      <c r="C18" s="30"/>
      <c r="D18" s="31" t="s">
        <v>20</v>
      </c>
      <c r="E18" s="25">
        <v>6</v>
      </c>
      <c r="F18" s="26">
        <v>338</v>
      </c>
      <c r="G18" s="26">
        <v>338.7</v>
      </c>
      <c r="H18" s="26">
        <v>473.3</v>
      </c>
      <c r="I18" s="26">
        <v>402</v>
      </c>
      <c r="J18" s="26">
        <v>358.8</v>
      </c>
      <c r="K18" s="26">
        <v>292</v>
      </c>
      <c r="L18" s="26">
        <v>308.10000000000002</v>
      </c>
      <c r="M18" s="26">
        <v>301</v>
      </c>
      <c r="N18" s="26">
        <v>278.60000000000002</v>
      </c>
      <c r="O18" s="26">
        <v>214.78</v>
      </c>
      <c r="P18" s="26">
        <v>306.10000000000002</v>
      </c>
      <c r="Q18" s="26">
        <v>375</v>
      </c>
      <c r="R18" s="26">
        <f>IF(ISERR(SUM(F18:Q18)),"-",SUM(F18:Q18))</f>
        <v>3986.38</v>
      </c>
      <c r="S18" s="26">
        <f>IF(ISERR(R18/12),"-",R18/12)</f>
        <v>332.19833333333332</v>
      </c>
      <c r="T18" s="27">
        <v>6</v>
      </c>
    </row>
    <row r="19" spans="1:20" s="28" customFormat="1" ht="14.1" customHeight="1" x14ac:dyDescent="0.15">
      <c r="A19" s="29"/>
      <c r="B19" s="30"/>
      <c r="C19" s="30"/>
      <c r="D19" s="31" t="s">
        <v>21</v>
      </c>
      <c r="E19" s="25">
        <v>7</v>
      </c>
      <c r="F19" s="26">
        <v>274.39999999999998</v>
      </c>
      <c r="G19" s="26">
        <v>236.9</v>
      </c>
      <c r="H19" s="26">
        <v>281.39999999999998</v>
      </c>
      <c r="I19" s="26">
        <v>226</v>
      </c>
      <c r="J19" s="26">
        <v>275.3</v>
      </c>
      <c r="K19" s="26">
        <v>322</v>
      </c>
      <c r="L19" s="26">
        <v>323.7</v>
      </c>
      <c r="M19" s="26">
        <v>289.39999999999998</v>
      </c>
      <c r="N19" s="26">
        <v>364.7</v>
      </c>
      <c r="O19" s="26">
        <v>326.8</v>
      </c>
      <c r="P19" s="26">
        <v>264.10000000000002</v>
      </c>
      <c r="Q19" s="26">
        <v>298</v>
      </c>
      <c r="R19" s="26">
        <f>IF(ISERR(SUM(F19:Q19)),"-",SUM(F19:Q19))</f>
        <v>3482.7</v>
      </c>
      <c r="S19" s="26">
        <f>IF(ISERR(R19/12),"-",R19/12)</f>
        <v>290.22499999999997</v>
      </c>
      <c r="T19" s="27">
        <v>7</v>
      </c>
    </row>
    <row r="20" spans="1:20" s="28" customFormat="1" ht="14.1" customHeight="1" x14ac:dyDescent="0.15">
      <c r="A20" s="29"/>
      <c r="B20" s="30"/>
      <c r="C20" s="30"/>
      <c r="D20" s="31"/>
      <c r="E20" s="25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7"/>
    </row>
    <row r="21" spans="1:20" s="28" customFormat="1" ht="14.1" customHeight="1" x14ac:dyDescent="0.15">
      <c r="A21" s="29"/>
      <c r="B21" s="30"/>
      <c r="C21" s="30"/>
      <c r="D21" s="31" t="s">
        <v>22</v>
      </c>
      <c r="E21" s="25">
        <v>8</v>
      </c>
      <c r="F21" s="26">
        <v>123</v>
      </c>
      <c r="G21" s="26">
        <v>137</v>
      </c>
      <c r="H21" s="26">
        <v>141</v>
      </c>
      <c r="I21" s="26">
        <v>200</v>
      </c>
      <c r="J21" s="26">
        <v>166</v>
      </c>
      <c r="K21" s="26">
        <v>135</v>
      </c>
      <c r="L21" s="26">
        <v>109</v>
      </c>
      <c r="M21" s="26">
        <v>149</v>
      </c>
      <c r="N21" s="26">
        <v>132</v>
      </c>
      <c r="O21" s="26">
        <v>114.1</v>
      </c>
      <c r="P21" s="26">
        <v>164</v>
      </c>
      <c r="Q21" s="26">
        <v>232</v>
      </c>
      <c r="R21" s="26">
        <f>IF(ISERR(SUM(F21:Q21)),"-",SUM(F21:Q21))</f>
        <v>1802.1</v>
      </c>
      <c r="S21" s="26">
        <f>IF(ISERR(R21/12),"-",R21/12)</f>
        <v>150.17499999999998</v>
      </c>
      <c r="T21" s="27">
        <v>8</v>
      </c>
    </row>
    <row r="22" spans="1:20" s="28" customFormat="1" ht="14.1" customHeight="1" x14ac:dyDescent="0.15">
      <c r="A22" s="29"/>
      <c r="B22" s="30"/>
      <c r="C22" s="30"/>
      <c r="D22" s="31" t="s">
        <v>23</v>
      </c>
      <c r="E22" s="25">
        <v>9</v>
      </c>
      <c r="F22" s="26">
        <v>39</v>
      </c>
      <c r="G22" s="26">
        <v>31</v>
      </c>
      <c r="H22" s="26">
        <v>22</v>
      </c>
      <c r="I22" s="26">
        <v>44</v>
      </c>
      <c r="J22" s="26">
        <v>96</v>
      </c>
      <c r="K22" s="26">
        <v>17</v>
      </c>
      <c r="L22" s="26">
        <v>29</v>
      </c>
      <c r="M22" s="26">
        <v>23</v>
      </c>
      <c r="N22" s="26">
        <v>10</v>
      </c>
      <c r="O22" s="26">
        <v>16</v>
      </c>
      <c r="P22" s="26">
        <v>14</v>
      </c>
      <c r="Q22" s="26">
        <v>19</v>
      </c>
      <c r="R22" s="26">
        <f>IF(ISERR(SUM(F22:Q22)),"-",SUM(F22:Q22))</f>
        <v>360</v>
      </c>
      <c r="S22" s="26">
        <f>IF(ISERR(R22/12),"-",R22/12)</f>
        <v>30</v>
      </c>
      <c r="T22" s="27">
        <v>9</v>
      </c>
    </row>
    <row r="23" spans="1:20" s="28" customFormat="1" ht="14.1" customHeight="1" x14ac:dyDescent="0.15">
      <c r="A23" s="29"/>
      <c r="B23" s="30"/>
      <c r="C23" s="30"/>
      <c r="D23" s="31" t="s">
        <v>24</v>
      </c>
      <c r="E23" s="25">
        <v>10</v>
      </c>
      <c r="F23" s="26">
        <v>1840.2</v>
      </c>
      <c r="G23" s="26">
        <v>1694.6</v>
      </c>
      <c r="H23" s="26">
        <v>1909.4</v>
      </c>
      <c r="I23" s="26">
        <v>2252.1999999999998</v>
      </c>
      <c r="J23" s="26">
        <v>1842.9</v>
      </c>
      <c r="K23" s="26">
        <v>1976.1</v>
      </c>
      <c r="L23" s="26">
        <v>2034.4</v>
      </c>
      <c r="M23" s="26">
        <v>2235.9</v>
      </c>
      <c r="N23" s="26">
        <v>1910.2</v>
      </c>
      <c r="O23" s="26">
        <v>1966.1</v>
      </c>
      <c r="P23" s="26">
        <v>2021.23</v>
      </c>
      <c r="Q23" s="26">
        <v>2768.5</v>
      </c>
      <c r="R23" s="26">
        <f>IF(ISERR(SUM(F23:Q23)),"-",SUM(F23:Q23))</f>
        <v>24451.73</v>
      </c>
      <c r="S23" s="26">
        <f>IF(ISERR(R23/12),"-",R23/12)</f>
        <v>2037.6441666666667</v>
      </c>
      <c r="T23" s="27">
        <v>10</v>
      </c>
    </row>
    <row r="24" spans="1:20" s="28" customFormat="1" ht="14.1" customHeight="1" x14ac:dyDescent="0.15">
      <c r="A24" s="29"/>
      <c r="B24" s="30"/>
      <c r="C24" s="37" t="s">
        <v>25</v>
      </c>
      <c r="D24" s="38"/>
      <c r="E24" s="25">
        <v>11</v>
      </c>
      <c r="F24" s="26">
        <v>106</v>
      </c>
      <c r="G24" s="26">
        <v>103</v>
      </c>
      <c r="H24" s="26">
        <v>132</v>
      </c>
      <c r="I24" s="26">
        <v>118</v>
      </c>
      <c r="J24" s="26">
        <v>102.9</v>
      </c>
      <c r="K24" s="26">
        <v>109.4</v>
      </c>
      <c r="L24" s="26">
        <v>121.1</v>
      </c>
      <c r="M24" s="26">
        <v>120</v>
      </c>
      <c r="N24" s="26">
        <v>94.3</v>
      </c>
      <c r="O24" s="26">
        <v>111</v>
      </c>
      <c r="P24" s="26">
        <v>108</v>
      </c>
      <c r="Q24" s="26">
        <v>97</v>
      </c>
      <c r="R24" s="26">
        <f>IF(ISERR(SUM(F24:Q24)),"-",SUM(F24:Q24))</f>
        <v>1322.6999999999998</v>
      </c>
      <c r="S24" s="26">
        <f>IF(ISERR(R24/12),"-",R24/12)</f>
        <v>110.22499999999998</v>
      </c>
      <c r="T24" s="27">
        <v>11</v>
      </c>
    </row>
    <row r="25" spans="1:20" s="28" customFormat="1" ht="14.1" customHeight="1" x14ac:dyDescent="0.15">
      <c r="A25" s="29"/>
      <c r="B25" s="30"/>
      <c r="C25" s="37" t="s">
        <v>26</v>
      </c>
      <c r="D25" s="38"/>
      <c r="E25" s="25">
        <v>12</v>
      </c>
      <c r="F25" s="26">
        <v>215</v>
      </c>
      <c r="G25" s="26">
        <v>226.9</v>
      </c>
      <c r="H25" s="26">
        <v>356.2</v>
      </c>
      <c r="I25" s="26">
        <v>398</v>
      </c>
      <c r="J25" s="26">
        <v>344.3</v>
      </c>
      <c r="K25" s="26">
        <v>296.10000000000002</v>
      </c>
      <c r="L25" s="26">
        <v>313.5</v>
      </c>
      <c r="M25" s="26">
        <v>322.5</v>
      </c>
      <c r="N25" s="26">
        <v>286</v>
      </c>
      <c r="O25" s="26">
        <v>298.66000000000003</v>
      </c>
      <c r="P25" s="26">
        <v>242.6</v>
      </c>
      <c r="Q25" s="26">
        <v>219.3</v>
      </c>
      <c r="R25" s="26">
        <f>IF(ISERR(SUM(F25:Q25)),"-",SUM(F25:Q25))</f>
        <v>3519.06</v>
      </c>
      <c r="S25" s="26">
        <f>IF(ISERR(R25/12),"-",R25/12)</f>
        <v>293.255</v>
      </c>
      <c r="T25" s="27">
        <v>12</v>
      </c>
    </row>
    <row r="26" spans="1:20" s="28" customFormat="1" ht="14.1" customHeight="1" x14ac:dyDescent="0.15">
      <c r="A26" s="29"/>
      <c r="B26" s="30"/>
      <c r="C26" s="31"/>
      <c r="D26" s="30"/>
      <c r="E26" s="25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7"/>
    </row>
    <row r="27" spans="1:20" s="28" customFormat="1" ht="14.1" customHeight="1" x14ac:dyDescent="0.15">
      <c r="A27" s="29"/>
      <c r="B27" s="30"/>
      <c r="C27" s="37" t="s">
        <v>27</v>
      </c>
      <c r="D27" s="38"/>
      <c r="E27" s="25">
        <v>13</v>
      </c>
      <c r="F27" s="26">
        <v>10240.946</v>
      </c>
      <c r="G27" s="26">
        <v>11753.8</v>
      </c>
      <c r="H27" s="26">
        <v>12279.752</v>
      </c>
      <c r="I27" s="26">
        <v>14119.88</v>
      </c>
      <c r="J27" s="26">
        <v>11417.82</v>
      </c>
      <c r="K27" s="26">
        <v>11897.651</v>
      </c>
      <c r="L27" s="26">
        <v>13196.316000000001</v>
      </c>
      <c r="M27" s="26">
        <v>12533.02</v>
      </c>
      <c r="N27" s="26">
        <v>12353.4</v>
      </c>
      <c r="O27" s="26">
        <v>13496.063</v>
      </c>
      <c r="P27" s="26">
        <v>13954.633</v>
      </c>
      <c r="Q27" s="26">
        <v>14155.157999999999</v>
      </c>
      <c r="R27" s="26">
        <f>IF(ISERR(SUM(F27:Q27)),"-",SUM(F27:Q27))</f>
        <v>151398.43899999998</v>
      </c>
      <c r="S27" s="26">
        <f>IF(ISERR(R27/12),"-",R27/12)</f>
        <v>12616.536583333333</v>
      </c>
      <c r="T27" s="27">
        <v>13</v>
      </c>
    </row>
    <row r="28" spans="1:20" s="28" customFormat="1" ht="14.1" customHeight="1" x14ac:dyDescent="0.15">
      <c r="A28" s="29"/>
      <c r="B28" s="30"/>
      <c r="C28" s="37" t="s">
        <v>28</v>
      </c>
      <c r="D28" s="38"/>
      <c r="E28" s="25">
        <v>14</v>
      </c>
      <c r="F28" s="26">
        <v>4145.5</v>
      </c>
      <c r="G28" s="26">
        <v>4090.1</v>
      </c>
      <c r="H28" s="26">
        <v>4581.6000000000004</v>
      </c>
      <c r="I28" s="26">
        <v>5480.3</v>
      </c>
      <c r="J28" s="26">
        <v>3922.6</v>
      </c>
      <c r="K28" s="26">
        <v>3651.7</v>
      </c>
      <c r="L28" s="26">
        <v>4149.47</v>
      </c>
      <c r="M28" s="26">
        <v>3727.8</v>
      </c>
      <c r="N28" s="26">
        <v>3834</v>
      </c>
      <c r="O28" s="26">
        <v>4433.32</v>
      </c>
      <c r="P28" s="26">
        <v>4370.7</v>
      </c>
      <c r="Q28" s="26">
        <v>5307.4</v>
      </c>
      <c r="R28" s="26">
        <f>IF(ISERR(SUM(F28:Q28)),"-",SUM(F28:Q28))</f>
        <v>51694.49</v>
      </c>
      <c r="S28" s="26">
        <f>IF(ISERR(R28/12),"-",R28/12)</f>
        <v>4307.8741666666665</v>
      </c>
      <c r="T28" s="27">
        <v>14</v>
      </c>
    </row>
    <row r="29" spans="1:20" s="28" customFormat="1" ht="14.1" customHeight="1" x14ac:dyDescent="0.15">
      <c r="A29" s="29"/>
      <c r="B29" s="30"/>
      <c r="C29" s="37" t="s">
        <v>29</v>
      </c>
      <c r="D29" s="38"/>
      <c r="E29" s="25">
        <v>15</v>
      </c>
      <c r="F29" s="26">
        <v>558</v>
      </c>
      <c r="G29" s="26">
        <v>400</v>
      </c>
      <c r="H29" s="26">
        <v>590</v>
      </c>
      <c r="I29" s="26">
        <v>445.4</v>
      </c>
      <c r="J29" s="26">
        <v>401</v>
      </c>
      <c r="K29" s="26">
        <v>326</v>
      </c>
      <c r="L29" s="26">
        <v>483.02</v>
      </c>
      <c r="M29" s="26">
        <v>352</v>
      </c>
      <c r="N29" s="26">
        <v>300.60000000000002</v>
      </c>
      <c r="O29" s="26">
        <v>321.2</v>
      </c>
      <c r="P29" s="26">
        <v>317.7</v>
      </c>
      <c r="Q29" s="26">
        <v>253.6</v>
      </c>
      <c r="R29" s="26">
        <f>IF(ISERR(SUM(F29:Q29)),"-",SUM(F29:Q29))</f>
        <v>4748.5200000000004</v>
      </c>
      <c r="S29" s="26">
        <f>IF(ISERR(R29/12),"-",R29/12)</f>
        <v>395.71000000000004</v>
      </c>
      <c r="T29" s="27">
        <v>15</v>
      </c>
    </row>
    <row r="30" spans="1:20" s="28" customFormat="1" ht="14.1" customHeight="1" x14ac:dyDescent="0.15">
      <c r="A30" s="29"/>
      <c r="B30" s="30"/>
      <c r="C30" s="37" t="s">
        <v>30</v>
      </c>
      <c r="D30" s="38"/>
      <c r="E30" s="25">
        <v>16</v>
      </c>
      <c r="F30" s="26">
        <f>SUBTOTAL(9,F31:F33)</f>
        <v>685.22</v>
      </c>
      <c r="G30" s="26">
        <f>SUBTOTAL(9,G31:G33)</f>
        <v>255.68</v>
      </c>
      <c r="H30" s="26">
        <f t="shared" ref="H30:Q30" si="3">SUBTOTAL(9,H31:H33)</f>
        <v>244.02199999999999</v>
      </c>
      <c r="I30" s="26">
        <f t="shared" si="3"/>
        <v>249.80199999999999</v>
      </c>
      <c r="J30" s="26">
        <f t="shared" si="3"/>
        <v>253.13900000000001</v>
      </c>
      <c r="K30" s="26">
        <f t="shared" si="3"/>
        <v>264.048</v>
      </c>
      <c r="L30" s="26">
        <f t="shared" si="3"/>
        <v>233.02500000000001</v>
      </c>
      <c r="M30" s="26">
        <f t="shared" si="3"/>
        <v>228.51499999999999</v>
      </c>
      <c r="N30" s="26">
        <f t="shared" si="3"/>
        <v>343.82499999999999</v>
      </c>
      <c r="O30" s="26">
        <f t="shared" si="3"/>
        <v>609.54099999999994</v>
      </c>
      <c r="P30" s="26">
        <f t="shared" si="3"/>
        <v>360.12</v>
      </c>
      <c r="Q30" s="26">
        <f t="shared" si="3"/>
        <v>270.50400000000002</v>
      </c>
      <c r="R30" s="26">
        <f>IF(ISERR(SUM(F30:Q30)),"-",SUM(F30:Q30))</f>
        <v>3997.4409999999989</v>
      </c>
      <c r="S30" s="26">
        <f>IF(ISERR(R30/12),"-",R30/12)</f>
        <v>333.12008333333324</v>
      </c>
      <c r="T30" s="27">
        <v>16</v>
      </c>
    </row>
    <row r="31" spans="1:20" s="28" customFormat="1" ht="14.1" customHeight="1" x14ac:dyDescent="0.15">
      <c r="A31" s="29"/>
      <c r="B31" s="30"/>
      <c r="C31" s="30"/>
      <c r="D31" s="31" t="s">
        <v>31</v>
      </c>
      <c r="E31" s="25">
        <v>17</v>
      </c>
      <c r="F31" s="26">
        <v>362.32</v>
      </c>
      <c r="G31" s="26">
        <v>94.88</v>
      </c>
      <c r="H31" s="26">
        <v>96.51</v>
      </c>
      <c r="I31" s="26">
        <v>131.91999999999999</v>
      </c>
      <c r="J31" s="26">
        <v>113.21</v>
      </c>
      <c r="K31" s="26">
        <v>122.44</v>
      </c>
      <c r="L31" s="26">
        <v>114.2</v>
      </c>
      <c r="M31" s="26">
        <v>100.99</v>
      </c>
      <c r="N31" s="26">
        <v>174.04</v>
      </c>
      <c r="O31" s="26">
        <v>380.5</v>
      </c>
      <c r="P31" s="26">
        <v>117.56</v>
      </c>
      <c r="Q31" s="26">
        <v>120.84</v>
      </c>
      <c r="R31" s="26">
        <f>IF(ISERR(SUM(F31:Q31)),"-",SUM(F31:Q31))</f>
        <v>1929.4099999999999</v>
      </c>
      <c r="S31" s="26">
        <f>IF(ISERR(R31/12),"-",R31/12)</f>
        <v>160.78416666666666</v>
      </c>
      <c r="T31" s="27">
        <v>17</v>
      </c>
    </row>
    <row r="32" spans="1:20" s="28" customFormat="1" ht="14.1" customHeight="1" x14ac:dyDescent="0.15">
      <c r="A32" s="29"/>
      <c r="B32" s="30"/>
      <c r="C32" s="30"/>
      <c r="D32" s="31"/>
      <c r="E32" s="25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7"/>
    </row>
    <row r="33" spans="1:20" s="28" customFormat="1" ht="14.1" customHeight="1" x14ac:dyDescent="0.15">
      <c r="A33" s="29"/>
      <c r="B33" s="30"/>
      <c r="C33" s="30"/>
      <c r="D33" s="31" t="s">
        <v>32</v>
      </c>
      <c r="E33" s="25">
        <v>18</v>
      </c>
      <c r="F33" s="26">
        <v>322.89999999999998</v>
      </c>
      <c r="G33" s="26">
        <v>160.80000000000001</v>
      </c>
      <c r="H33" s="26">
        <v>147.512</v>
      </c>
      <c r="I33" s="26">
        <v>117.88200000000001</v>
      </c>
      <c r="J33" s="26">
        <v>139.929</v>
      </c>
      <c r="K33" s="26">
        <v>141.608</v>
      </c>
      <c r="L33" s="26">
        <v>118.825</v>
      </c>
      <c r="M33" s="26">
        <v>127.52500000000001</v>
      </c>
      <c r="N33" s="26">
        <v>169.785</v>
      </c>
      <c r="O33" s="26">
        <v>229.041</v>
      </c>
      <c r="P33" s="26">
        <v>242.56</v>
      </c>
      <c r="Q33" s="26">
        <v>149.66399999999999</v>
      </c>
      <c r="R33" s="26">
        <f>IF(ISERR(SUM(F33:Q33)),"-",SUM(F33:Q33))</f>
        <v>2068.0309999999999</v>
      </c>
      <c r="S33" s="26">
        <f>IF(ISERR(R33/12),"-",R33/12)</f>
        <v>172.33591666666666</v>
      </c>
      <c r="T33" s="27">
        <v>18</v>
      </c>
    </row>
    <row r="34" spans="1:20" s="28" customFormat="1" ht="14.1" customHeight="1" x14ac:dyDescent="0.15">
      <c r="A34" s="29"/>
      <c r="B34" s="30"/>
      <c r="C34" s="37" t="s">
        <v>33</v>
      </c>
      <c r="D34" s="38"/>
      <c r="E34" s="25">
        <v>19</v>
      </c>
      <c r="F34" s="26">
        <v>612.71</v>
      </c>
      <c r="G34" s="26">
        <v>664.28499999999997</v>
      </c>
      <c r="H34" s="26">
        <v>765.65200000000004</v>
      </c>
      <c r="I34" s="26">
        <v>873.79899999999998</v>
      </c>
      <c r="J34" s="26">
        <v>874.82</v>
      </c>
      <c r="K34" s="26">
        <v>927.21799999999996</v>
      </c>
      <c r="L34" s="26">
        <v>878.03200000000004</v>
      </c>
      <c r="M34" s="26">
        <v>800.67</v>
      </c>
      <c r="N34" s="26">
        <v>759.35</v>
      </c>
      <c r="O34" s="26">
        <v>671.47699999999998</v>
      </c>
      <c r="P34" s="26">
        <v>669.43799999999999</v>
      </c>
      <c r="Q34" s="26">
        <v>728</v>
      </c>
      <c r="R34" s="26">
        <f>IF(ISERR(SUM(F34:Q34)),"-",SUM(F34:Q34))</f>
        <v>9225.4510000000009</v>
      </c>
      <c r="S34" s="26">
        <f>IF(ISERR(R34/12),"-",R34/12)</f>
        <v>768.78758333333337</v>
      </c>
      <c r="T34" s="27">
        <v>19</v>
      </c>
    </row>
    <row r="35" spans="1:20" s="28" customFormat="1" ht="14.1" customHeight="1" x14ac:dyDescent="0.15">
      <c r="A35" s="29"/>
      <c r="B35" s="30"/>
      <c r="C35" s="37" t="s">
        <v>34</v>
      </c>
      <c r="D35" s="38"/>
      <c r="E35" s="25">
        <v>20</v>
      </c>
      <c r="F35" s="26">
        <v>4108.97</v>
      </c>
      <c r="G35" s="26">
        <v>4581.9830000000002</v>
      </c>
      <c r="H35" s="26">
        <v>4792.8459999999995</v>
      </c>
      <c r="I35" s="26">
        <v>5243.9319999999998</v>
      </c>
      <c r="J35" s="26">
        <v>4014.8490000000002</v>
      </c>
      <c r="K35" s="26">
        <v>4563.7269999999999</v>
      </c>
      <c r="L35" s="26">
        <v>4387.16</v>
      </c>
      <c r="M35" s="26">
        <v>3961.9369999999999</v>
      </c>
      <c r="N35" s="26">
        <v>4000.8229999999999</v>
      </c>
      <c r="O35" s="26">
        <v>4492.7860000000001</v>
      </c>
      <c r="P35" s="26">
        <v>4319.0219999999999</v>
      </c>
      <c r="Q35" s="26">
        <v>4963.0550000000003</v>
      </c>
      <c r="R35" s="26">
        <f>IF(ISERR(SUM(F35:Q35)),"-",SUM(F35:Q35))</f>
        <v>53431.09</v>
      </c>
      <c r="S35" s="26">
        <f>IF(ISERR(R35/12),"-",R35/12)</f>
        <v>4452.5908333333327</v>
      </c>
      <c r="T35" s="27">
        <v>20</v>
      </c>
    </row>
    <row r="36" spans="1:20" s="28" customFormat="1" ht="14.1" customHeight="1" x14ac:dyDescent="0.15">
      <c r="A36" s="29"/>
      <c r="B36" s="30"/>
      <c r="C36" s="37" t="s">
        <v>35</v>
      </c>
      <c r="D36" s="38"/>
      <c r="E36" s="25">
        <v>21</v>
      </c>
      <c r="F36" s="26">
        <v>444.09</v>
      </c>
      <c r="G36" s="26">
        <v>810.36</v>
      </c>
      <c r="H36" s="26">
        <v>438.3</v>
      </c>
      <c r="I36" s="26">
        <v>559.44000000000005</v>
      </c>
      <c r="J36" s="26">
        <v>457.07</v>
      </c>
      <c r="K36" s="26">
        <v>448.07</v>
      </c>
      <c r="L36" s="26">
        <v>683.18</v>
      </c>
      <c r="M36" s="26">
        <v>1175.71</v>
      </c>
      <c r="N36" s="26">
        <v>1221.53</v>
      </c>
      <c r="O36" s="26">
        <v>839.58</v>
      </c>
      <c r="P36" s="26">
        <v>651.41999999999996</v>
      </c>
      <c r="Q36" s="26">
        <v>402.18</v>
      </c>
      <c r="R36" s="26">
        <f>IF(ISERR(SUM(F36:Q36)),"-",SUM(F36:Q36))</f>
        <v>8130.93</v>
      </c>
      <c r="S36" s="26">
        <f>IF(ISERR(R36/12),"-",R36/12)</f>
        <v>677.57749999999999</v>
      </c>
      <c r="T36" s="27">
        <v>21</v>
      </c>
    </row>
    <row r="37" spans="1:20" s="28" customFormat="1" ht="14.1" customHeight="1" x14ac:dyDescent="0.15">
      <c r="A37" s="29"/>
      <c r="B37" s="30"/>
      <c r="C37" s="37" t="s">
        <v>36</v>
      </c>
      <c r="D37" s="38"/>
      <c r="E37" s="25">
        <v>22</v>
      </c>
      <c r="F37" s="26">
        <v>1859.06</v>
      </c>
      <c r="G37" s="26">
        <v>2087.4</v>
      </c>
      <c r="H37" s="26">
        <v>2100.502</v>
      </c>
      <c r="I37" s="26">
        <v>2574.0700000000002</v>
      </c>
      <c r="J37" s="26">
        <v>1979.45</v>
      </c>
      <c r="K37" s="26">
        <v>1951.116</v>
      </c>
      <c r="L37" s="26">
        <v>2383.6370000000002</v>
      </c>
      <c r="M37" s="26">
        <v>1832.394</v>
      </c>
      <c r="N37" s="26">
        <v>2004.7</v>
      </c>
      <c r="O37" s="26">
        <v>1851.9870000000001</v>
      </c>
      <c r="P37" s="26">
        <v>1980.175</v>
      </c>
      <c r="Q37" s="26">
        <v>2327.277</v>
      </c>
      <c r="R37" s="26">
        <f>IF(ISERR(SUM(F37:Q37)),"-",SUM(F37:Q37))</f>
        <v>24931.768000000004</v>
      </c>
      <c r="S37" s="26">
        <f>IF(ISERR(R37/12),"-",R37/12)</f>
        <v>2077.6473333333338</v>
      </c>
      <c r="T37" s="27">
        <v>22</v>
      </c>
    </row>
    <row r="38" spans="1:20" s="28" customFormat="1" ht="14.1" customHeight="1" x14ac:dyDescent="0.15">
      <c r="A38" s="29"/>
      <c r="B38" s="30"/>
      <c r="C38" s="31"/>
      <c r="D38" s="30"/>
      <c r="E38" s="25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7"/>
    </row>
    <row r="39" spans="1:20" s="28" customFormat="1" ht="14.1" customHeight="1" x14ac:dyDescent="0.15">
      <c r="A39" s="29"/>
      <c r="B39" s="30"/>
      <c r="C39" s="37" t="s">
        <v>37</v>
      </c>
      <c r="D39" s="38"/>
      <c r="E39" s="25">
        <v>23</v>
      </c>
      <c r="F39" s="26">
        <v>975.65</v>
      </c>
      <c r="G39" s="26">
        <v>944.13</v>
      </c>
      <c r="H39" s="26">
        <v>893.82</v>
      </c>
      <c r="I39" s="26">
        <v>839.75</v>
      </c>
      <c r="J39" s="26">
        <v>697.84</v>
      </c>
      <c r="K39" s="26">
        <v>904.94</v>
      </c>
      <c r="L39" s="26">
        <v>902.58</v>
      </c>
      <c r="M39" s="26">
        <v>929.45</v>
      </c>
      <c r="N39" s="26">
        <v>1018.67</v>
      </c>
      <c r="O39" s="26">
        <v>1171.5999999999999</v>
      </c>
      <c r="P39" s="26">
        <v>1213.3900000000001</v>
      </c>
      <c r="Q39" s="26">
        <v>1408.62</v>
      </c>
      <c r="R39" s="26">
        <f>IF(ISERR(SUM(F39:Q39)),"-",SUM(F39:Q39))</f>
        <v>11900.439999999999</v>
      </c>
      <c r="S39" s="26">
        <f>IF(ISERR(R39/12),"-",R39/12)</f>
        <v>991.70333333333326</v>
      </c>
      <c r="T39" s="27">
        <v>23</v>
      </c>
    </row>
    <row r="40" spans="1:20" s="28" customFormat="1" ht="14.1" customHeight="1" x14ac:dyDescent="0.15">
      <c r="A40" s="29"/>
      <c r="B40" s="30"/>
      <c r="C40" s="37" t="s">
        <v>38</v>
      </c>
      <c r="D40" s="38"/>
      <c r="E40" s="25">
        <v>24</v>
      </c>
      <c r="F40" s="26">
        <v>295.39999999999998</v>
      </c>
      <c r="G40" s="26">
        <v>194.5</v>
      </c>
      <c r="H40" s="26">
        <v>184</v>
      </c>
      <c r="I40" s="26">
        <v>211.17</v>
      </c>
      <c r="J40" s="26">
        <v>255.7</v>
      </c>
      <c r="K40" s="26">
        <v>168.7</v>
      </c>
      <c r="L40" s="26">
        <v>245.6</v>
      </c>
      <c r="M40" s="26">
        <v>224.8</v>
      </c>
      <c r="N40" s="26">
        <v>376.6</v>
      </c>
      <c r="O40" s="26">
        <v>254.67</v>
      </c>
      <c r="P40" s="26">
        <v>252.4</v>
      </c>
      <c r="Q40" s="26">
        <v>353</v>
      </c>
      <c r="R40" s="26">
        <f>IF(ISERR(SUM(F40:Q40)),"-",SUM(F40:Q40))</f>
        <v>3016.54</v>
      </c>
      <c r="S40" s="26">
        <f>IF(ISERR(R40/12),"-",R40/12)</f>
        <v>251.37833333333333</v>
      </c>
      <c r="T40" s="27">
        <v>24</v>
      </c>
    </row>
    <row r="41" spans="1:20" s="28" customFormat="1" ht="14.1" customHeight="1" x14ac:dyDescent="0.15">
      <c r="A41" s="29"/>
      <c r="B41" s="30"/>
      <c r="C41" s="37" t="s">
        <v>39</v>
      </c>
      <c r="D41" s="38"/>
      <c r="E41" s="25">
        <v>25</v>
      </c>
      <c r="F41" s="26">
        <v>367.7</v>
      </c>
      <c r="G41" s="26">
        <v>483.6</v>
      </c>
      <c r="H41" s="26">
        <v>476.7</v>
      </c>
      <c r="I41" s="26">
        <v>509.53</v>
      </c>
      <c r="J41" s="26">
        <v>417.31</v>
      </c>
      <c r="K41" s="26">
        <v>520.37</v>
      </c>
      <c r="L41" s="26">
        <v>528.54999999999995</v>
      </c>
      <c r="M41" s="26">
        <v>733.09</v>
      </c>
      <c r="N41" s="26">
        <v>425.3</v>
      </c>
      <c r="O41" s="26">
        <v>599.11</v>
      </c>
      <c r="P41" s="26">
        <v>569.07000000000005</v>
      </c>
      <c r="Q41" s="26">
        <v>593.04999999999995</v>
      </c>
      <c r="R41" s="26">
        <f>IF(ISERR(SUM(F41:Q41)),"-",SUM(F41:Q41))</f>
        <v>6223.38</v>
      </c>
      <c r="S41" s="26">
        <f>IF(ISERR(R41/12),"-",R41/12)</f>
        <v>518.61500000000001</v>
      </c>
      <c r="T41" s="27">
        <v>25</v>
      </c>
    </row>
    <row r="42" spans="1:20" s="28" customFormat="1" ht="14.1" customHeight="1" x14ac:dyDescent="0.15">
      <c r="A42" s="29"/>
      <c r="B42" s="30"/>
      <c r="C42" s="37" t="s">
        <v>40</v>
      </c>
      <c r="D42" s="38"/>
      <c r="E42" s="25">
        <v>26</v>
      </c>
      <c r="F42" s="26">
        <v>30998.194</v>
      </c>
      <c r="G42" s="26">
        <v>30869.9</v>
      </c>
      <c r="H42" s="26">
        <v>34451.409</v>
      </c>
      <c r="I42" s="26">
        <v>39032.014999999999</v>
      </c>
      <c r="J42" s="26">
        <v>34314.199999999997</v>
      </c>
      <c r="K42" s="26">
        <v>33978.17</v>
      </c>
      <c r="L42" s="26">
        <v>36186.722000000002</v>
      </c>
      <c r="M42" s="26">
        <v>34022.6</v>
      </c>
      <c r="N42" s="26">
        <v>33414.6</v>
      </c>
      <c r="O42" s="26">
        <v>35389.093000000001</v>
      </c>
      <c r="P42" s="26">
        <v>35360.014999999999</v>
      </c>
      <c r="Q42" s="26">
        <v>37470.858999999997</v>
      </c>
      <c r="R42" s="26">
        <f>IF(ISERR(SUM(F42:Q42)),"-",SUM(F42:Q42))</f>
        <v>415487.77699999994</v>
      </c>
      <c r="S42" s="26">
        <f>IF(ISERR(R42/12),"-",R42/12)</f>
        <v>34623.981416666662</v>
      </c>
      <c r="T42" s="27">
        <v>26</v>
      </c>
    </row>
    <row r="43" spans="1:20" s="28" customFormat="1" ht="14.1" customHeight="1" x14ac:dyDescent="0.15">
      <c r="A43" s="29"/>
      <c r="B43" s="30"/>
      <c r="C43" s="37" t="s">
        <v>41</v>
      </c>
      <c r="D43" s="38"/>
      <c r="E43" s="25">
        <v>27</v>
      </c>
      <c r="F43" s="26">
        <v>4695.3379999999997</v>
      </c>
      <c r="G43" s="26">
        <v>5140.2</v>
      </c>
      <c r="H43" s="26">
        <v>5640.5940000000001</v>
      </c>
      <c r="I43" s="26">
        <v>6678.22</v>
      </c>
      <c r="J43" s="26">
        <v>4531.41</v>
      </c>
      <c r="K43" s="26">
        <v>4803.01</v>
      </c>
      <c r="L43" s="26">
        <v>5771.8440000000001</v>
      </c>
      <c r="M43" s="26">
        <v>5548.0720000000001</v>
      </c>
      <c r="N43" s="26">
        <v>5609.04</v>
      </c>
      <c r="O43" s="26">
        <v>5939.0730000000003</v>
      </c>
      <c r="P43" s="26">
        <v>6066.31</v>
      </c>
      <c r="Q43" s="26">
        <v>7530.1409999999996</v>
      </c>
      <c r="R43" s="26">
        <f>IF(ISERR(SUM(F43:Q43)),"-",SUM(F43:Q43))</f>
        <v>67953.252000000008</v>
      </c>
      <c r="S43" s="26">
        <f>IF(ISERR(R43/12),"-",R43/12)</f>
        <v>5662.7710000000006</v>
      </c>
      <c r="T43" s="27">
        <v>27</v>
      </c>
    </row>
    <row r="44" spans="1:20" s="28" customFormat="1" ht="14.1" customHeight="1" x14ac:dyDescent="0.15">
      <c r="A44" s="29"/>
      <c r="B44" s="30"/>
      <c r="C44" s="31"/>
      <c r="D44" s="30"/>
      <c r="E44" s="25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7"/>
    </row>
    <row r="45" spans="1:20" s="28" customFormat="1" ht="14.1" customHeight="1" x14ac:dyDescent="0.15">
      <c r="A45" s="29"/>
      <c r="B45" s="30"/>
      <c r="C45" s="37" t="s">
        <v>42</v>
      </c>
      <c r="D45" s="38"/>
      <c r="E45" s="25">
        <v>28</v>
      </c>
      <c r="F45" s="26">
        <v>11945.507</v>
      </c>
      <c r="G45" s="26">
        <v>11268.634</v>
      </c>
      <c r="H45" s="26">
        <v>13571.462</v>
      </c>
      <c r="I45" s="26">
        <v>17128.780999999999</v>
      </c>
      <c r="J45" s="26">
        <v>11376.61</v>
      </c>
      <c r="K45" s="26">
        <v>12201.182000000001</v>
      </c>
      <c r="L45" s="26">
        <v>14063.709000000001</v>
      </c>
      <c r="M45" s="26">
        <v>13555</v>
      </c>
      <c r="N45" s="26">
        <v>12345.76</v>
      </c>
      <c r="O45" s="26">
        <v>13903.602000000001</v>
      </c>
      <c r="P45" s="26">
        <v>15173.647000000001</v>
      </c>
      <c r="Q45" s="26">
        <v>20637.708999999999</v>
      </c>
      <c r="R45" s="26">
        <f>IF(ISERR(SUM(F45:Q45)),"-",SUM(F45:Q45))</f>
        <v>167171.603</v>
      </c>
      <c r="S45" s="26">
        <f>IF(ISERR(R45/12),"-",R45/12)</f>
        <v>13930.966916666666</v>
      </c>
      <c r="T45" s="27">
        <v>28</v>
      </c>
    </row>
    <row r="46" spans="1:20" s="28" customFormat="1" ht="14.1" customHeight="1" x14ac:dyDescent="0.15">
      <c r="A46" s="29"/>
      <c r="B46" s="30"/>
      <c r="C46" s="37" t="s">
        <v>43</v>
      </c>
      <c r="D46" s="38"/>
      <c r="E46" s="25">
        <v>29</v>
      </c>
      <c r="F46" s="26">
        <f>SUBTOTAL(9,F47:F49)</f>
        <v>4342.0810000000001</v>
      </c>
      <c r="G46" s="26">
        <f>SUBTOTAL(9,G47:G49)</f>
        <v>4667.96</v>
      </c>
      <c r="H46" s="26">
        <f t="shared" ref="H46:Q46" si="4">SUBTOTAL(9,H47:H49)</f>
        <v>5481.85</v>
      </c>
      <c r="I46" s="26">
        <f t="shared" si="4"/>
        <v>6672.45</v>
      </c>
      <c r="J46" s="26">
        <f t="shared" si="4"/>
        <v>4827.3099999999995</v>
      </c>
      <c r="K46" s="26">
        <f t="shared" si="4"/>
        <v>5434.1100000000006</v>
      </c>
      <c r="L46" s="26">
        <f t="shared" si="4"/>
        <v>5901.83</v>
      </c>
      <c r="M46" s="26">
        <f t="shared" si="4"/>
        <v>5248.46</v>
      </c>
      <c r="N46" s="26">
        <f t="shared" si="4"/>
        <v>5507.48</v>
      </c>
      <c r="O46" s="26">
        <f t="shared" si="4"/>
        <v>5408.25</v>
      </c>
      <c r="P46" s="26">
        <f t="shared" si="4"/>
        <v>5613.6</v>
      </c>
      <c r="Q46" s="26">
        <f t="shared" si="4"/>
        <v>6429.91</v>
      </c>
      <c r="R46" s="26">
        <f>IF(ISERR(SUM(F46:Q46)),"-",SUM(F46:Q46))</f>
        <v>65535.290999999997</v>
      </c>
      <c r="S46" s="26">
        <f>IF(ISERR(R46/12),"-",R46/12)</f>
        <v>5461.2742499999995</v>
      </c>
      <c r="T46" s="27">
        <v>29</v>
      </c>
    </row>
    <row r="47" spans="1:20" s="28" customFormat="1" ht="14.1" customHeight="1" x14ac:dyDescent="0.15">
      <c r="A47" s="29"/>
      <c r="B47" s="30"/>
      <c r="C47" s="30"/>
      <c r="D47" s="31" t="s">
        <v>44</v>
      </c>
      <c r="E47" s="25">
        <v>30</v>
      </c>
      <c r="F47" s="26">
        <v>600.79999999999995</v>
      </c>
      <c r="G47" s="26">
        <v>626.9</v>
      </c>
      <c r="H47" s="26">
        <v>703.6</v>
      </c>
      <c r="I47" s="26">
        <v>809.6</v>
      </c>
      <c r="J47" s="26">
        <v>591.79999999999995</v>
      </c>
      <c r="K47" s="26">
        <v>647.4</v>
      </c>
      <c r="L47" s="26">
        <v>766.6</v>
      </c>
      <c r="M47" s="26">
        <v>836.3</v>
      </c>
      <c r="N47" s="26">
        <v>679.7</v>
      </c>
      <c r="O47" s="26">
        <v>718</v>
      </c>
      <c r="P47" s="26">
        <v>690.12</v>
      </c>
      <c r="Q47" s="26">
        <v>754.12</v>
      </c>
      <c r="R47" s="26">
        <f>IF(ISERR(SUM(F47:Q47)),"-",SUM(F47:Q47))</f>
        <v>8424.94</v>
      </c>
      <c r="S47" s="26">
        <f>IF(ISERR(R47/12),"-",R47/12)</f>
        <v>702.07833333333338</v>
      </c>
      <c r="T47" s="27">
        <v>30</v>
      </c>
    </row>
    <row r="48" spans="1:20" s="28" customFormat="1" ht="14.1" customHeight="1" x14ac:dyDescent="0.15">
      <c r="A48" s="29"/>
      <c r="B48" s="30"/>
      <c r="C48" s="30"/>
      <c r="D48" s="31" t="s">
        <v>45</v>
      </c>
      <c r="E48" s="25">
        <v>31</v>
      </c>
      <c r="F48" s="26">
        <v>668.7</v>
      </c>
      <c r="G48" s="26">
        <v>796.4</v>
      </c>
      <c r="H48" s="26">
        <v>907.7</v>
      </c>
      <c r="I48" s="26">
        <v>1099.9000000000001</v>
      </c>
      <c r="J48" s="26">
        <v>743.9</v>
      </c>
      <c r="K48" s="26">
        <v>786.1</v>
      </c>
      <c r="L48" s="26">
        <v>867.5</v>
      </c>
      <c r="M48" s="26">
        <v>916.1</v>
      </c>
      <c r="N48" s="26">
        <v>774.1</v>
      </c>
      <c r="O48" s="26">
        <v>840.23</v>
      </c>
      <c r="P48" s="26">
        <v>913.38</v>
      </c>
      <c r="Q48" s="26">
        <v>1129</v>
      </c>
      <c r="R48" s="26">
        <f>IF(ISERR(SUM(F48:Q48)),"-",SUM(F48:Q48))</f>
        <v>10443.01</v>
      </c>
      <c r="S48" s="26">
        <f>IF(ISERR(R48/12),"-",R48/12)</f>
        <v>870.25083333333339</v>
      </c>
      <c r="T48" s="27">
        <v>31</v>
      </c>
    </row>
    <row r="49" spans="1:20" s="28" customFormat="1" ht="14.1" customHeight="1" x14ac:dyDescent="0.15">
      <c r="A49" s="29"/>
      <c r="B49" s="30"/>
      <c r="C49" s="30"/>
      <c r="D49" s="31" t="s">
        <v>46</v>
      </c>
      <c r="E49" s="25">
        <v>32</v>
      </c>
      <c r="F49" s="26">
        <v>3072.5810000000001</v>
      </c>
      <c r="G49" s="26">
        <v>3244.66</v>
      </c>
      <c r="H49" s="26">
        <v>3870.55</v>
      </c>
      <c r="I49" s="26">
        <v>4762.95</v>
      </c>
      <c r="J49" s="26">
        <v>3491.61</v>
      </c>
      <c r="K49" s="26">
        <v>4000.61</v>
      </c>
      <c r="L49" s="26">
        <v>4267.7299999999996</v>
      </c>
      <c r="M49" s="26">
        <v>3496.06</v>
      </c>
      <c r="N49" s="26">
        <v>4053.68</v>
      </c>
      <c r="O49" s="26">
        <v>3850.02</v>
      </c>
      <c r="P49" s="26">
        <v>4010.1</v>
      </c>
      <c r="Q49" s="26">
        <v>4546.79</v>
      </c>
      <c r="R49" s="26">
        <f>IF(ISERR(SUM(F49:Q49)),"-",SUM(F49:Q49))</f>
        <v>46667.341</v>
      </c>
      <c r="S49" s="26">
        <f>IF(ISERR(R49/12),"-",R49/12)</f>
        <v>3888.9450833333335</v>
      </c>
      <c r="T49" s="27">
        <v>32</v>
      </c>
    </row>
    <row r="50" spans="1:20" s="28" customFormat="1" ht="14.1" customHeight="1" x14ac:dyDescent="0.15">
      <c r="A50" s="29"/>
      <c r="B50" s="30"/>
      <c r="C50" s="30"/>
      <c r="D50" s="31"/>
      <c r="E50" s="25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7"/>
    </row>
    <row r="51" spans="1:20" s="28" customFormat="1" ht="14.1" customHeight="1" x14ac:dyDescent="0.15">
      <c r="A51" s="29"/>
      <c r="B51" s="30"/>
      <c r="C51" s="37" t="s">
        <v>47</v>
      </c>
      <c r="D51" s="38"/>
      <c r="E51" s="25">
        <v>33</v>
      </c>
      <c r="F51" s="26">
        <v>1679.3</v>
      </c>
      <c r="G51" s="26">
        <v>1684.4</v>
      </c>
      <c r="H51" s="26">
        <v>1905.2760000000001</v>
      </c>
      <c r="I51" s="26">
        <v>2520.6460000000002</v>
      </c>
      <c r="J51" s="26">
        <v>2104.92</v>
      </c>
      <c r="K51" s="26">
        <v>2542.9</v>
      </c>
      <c r="L51" s="26">
        <v>2597.576</v>
      </c>
      <c r="M51" s="26">
        <v>2377.3539999999998</v>
      </c>
      <c r="N51" s="26">
        <v>2475.9499999999998</v>
      </c>
      <c r="O51" s="26">
        <v>2250.3609999999999</v>
      </c>
      <c r="P51" s="26">
        <v>2536.8960000000002</v>
      </c>
      <c r="Q51" s="26">
        <v>3423.68</v>
      </c>
      <c r="R51" s="26">
        <f>IF(ISERR(SUM(F51:Q51)),"-",SUM(F51:Q51))</f>
        <v>28099.259000000002</v>
      </c>
      <c r="S51" s="26">
        <f>IF(ISERR(R51/12),"-",R51/12)</f>
        <v>2341.6049166666667</v>
      </c>
      <c r="T51" s="27">
        <v>33</v>
      </c>
    </row>
    <row r="52" spans="1:20" s="28" customFormat="1" ht="14.1" customHeight="1" x14ac:dyDescent="0.15">
      <c r="A52" s="29"/>
      <c r="B52" s="30"/>
      <c r="C52" s="37" t="s">
        <v>48</v>
      </c>
      <c r="D52" s="38"/>
      <c r="E52" s="25">
        <v>34</v>
      </c>
      <c r="F52" s="26">
        <v>3728.3069999999998</v>
      </c>
      <c r="G52" s="26">
        <v>3431.7</v>
      </c>
      <c r="H52" s="26">
        <v>3315.279</v>
      </c>
      <c r="I52" s="26">
        <v>3565</v>
      </c>
      <c r="J52" s="26">
        <v>3132.3</v>
      </c>
      <c r="K52" s="26">
        <v>3145.989</v>
      </c>
      <c r="L52" s="26">
        <v>3737.4940000000001</v>
      </c>
      <c r="M52" s="26">
        <v>3303.6</v>
      </c>
      <c r="N52" s="26">
        <v>3369.2</v>
      </c>
      <c r="O52" s="26">
        <v>4350.8860000000004</v>
      </c>
      <c r="P52" s="26">
        <v>5297.19</v>
      </c>
      <c r="Q52" s="26">
        <v>9159.7579999999998</v>
      </c>
      <c r="R52" s="26">
        <f>IF(ISERR(SUM(F52:Q52)),"-",SUM(F52:Q52))</f>
        <v>49536.703000000001</v>
      </c>
      <c r="S52" s="26">
        <f>IF(ISERR(R52/12),"-",R52/12)</f>
        <v>4128.0585833333334</v>
      </c>
      <c r="T52" s="27">
        <v>34</v>
      </c>
    </row>
    <row r="53" spans="1:20" s="28" customFormat="1" ht="14.1" customHeight="1" x14ac:dyDescent="0.15">
      <c r="A53" s="29"/>
      <c r="B53" s="30"/>
      <c r="C53" s="37" t="s">
        <v>49</v>
      </c>
      <c r="D53" s="38"/>
      <c r="E53" s="25">
        <v>35</v>
      </c>
      <c r="F53" s="26">
        <v>107.6</v>
      </c>
      <c r="G53" s="26">
        <v>101.7</v>
      </c>
      <c r="H53" s="26">
        <v>136.6</v>
      </c>
      <c r="I53" s="26">
        <v>168.57</v>
      </c>
      <c r="J53" s="26">
        <v>88.14</v>
      </c>
      <c r="K53" s="26">
        <v>135.5</v>
      </c>
      <c r="L53" s="26">
        <v>142.5</v>
      </c>
      <c r="M53" s="26">
        <v>138.91999999999999</v>
      </c>
      <c r="N53" s="26">
        <v>567.08000000000004</v>
      </c>
      <c r="O53" s="26">
        <v>145.21</v>
      </c>
      <c r="P53" s="26">
        <v>117.56</v>
      </c>
      <c r="Q53" s="26">
        <v>118.15</v>
      </c>
      <c r="R53" s="26">
        <f>IF(ISERR(SUM(F53:Q53)),"-",SUM(F53:Q53))</f>
        <v>1967.5300000000002</v>
      </c>
      <c r="S53" s="26">
        <f>IF(ISERR(R53/12),"-",R53/12)</f>
        <v>163.96083333333334</v>
      </c>
      <c r="T53" s="27">
        <v>35</v>
      </c>
    </row>
    <row r="54" spans="1:20" s="28" customFormat="1" ht="14.1" customHeight="1" x14ac:dyDescent="0.15">
      <c r="A54" s="29"/>
      <c r="B54" s="30"/>
      <c r="C54" s="37" t="s">
        <v>50</v>
      </c>
      <c r="D54" s="38"/>
      <c r="E54" s="25">
        <v>36</v>
      </c>
      <c r="F54" s="26">
        <v>2299</v>
      </c>
      <c r="G54" s="26">
        <v>2805.5</v>
      </c>
      <c r="H54" s="26">
        <v>2326.1999999999998</v>
      </c>
      <c r="I54" s="26">
        <v>2225.5</v>
      </c>
      <c r="J54" s="26">
        <v>2008.5</v>
      </c>
      <c r="K54" s="26">
        <v>2815.8</v>
      </c>
      <c r="L54" s="26">
        <v>3041.1</v>
      </c>
      <c r="M54" s="26">
        <v>2763</v>
      </c>
      <c r="N54" s="26">
        <v>2224.6999999999998</v>
      </c>
      <c r="O54" s="26">
        <v>2698.06</v>
      </c>
      <c r="P54" s="26">
        <v>3560.5</v>
      </c>
      <c r="Q54" s="26">
        <v>3410</v>
      </c>
      <c r="R54" s="26">
        <f>IF(ISERR(SUM(F54:Q54)),"-",SUM(F54:Q54))</f>
        <v>32177.86</v>
      </c>
      <c r="S54" s="26">
        <f>IF(ISERR(R54/12),"-",R54/12)</f>
        <v>2681.4883333333332</v>
      </c>
      <c r="T54" s="27">
        <v>36</v>
      </c>
    </row>
    <row r="55" spans="1:20" s="28" customFormat="1" ht="14.1" customHeight="1" x14ac:dyDescent="0.15">
      <c r="A55" s="29"/>
      <c r="B55" s="30"/>
      <c r="C55" s="37" t="s">
        <v>51</v>
      </c>
      <c r="D55" s="38"/>
      <c r="E55" s="25">
        <v>37</v>
      </c>
      <c r="F55" s="26">
        <v>3230</v>
      </c>
      <c r="G55" s="26">
        <v>2860.4</v>
      </c>
      <c r="H55" s="26">
        <v>3202.66</v>
      </c>
      <c r="I55" s="26">
        <v>3263.1</v>
      </c>
      <c r="J55" s="26">
        <v>2632</v>
      </c>
      <c r="K55" s="26">
        <v>3065.7</v>
      </c>
      <c r="L55" s="26">
        <v>2696.4</v>
      </c>
      <c r="M55" s="26">
        <v>2835.7</v>
      </c>
      <c r="N55" s="26">
        <v>2962.8</v>
      </c>
      <c r="O55" s="26">
        <v>3605.76</v>
      </c>
      <c r="P55" s="26">
        <v>3630.6</v>
      </c>
      <c r="Q55" s="26">
        <v>3770</v>
      </c>
      <c r="R55" s="26">
        <f>IF(ISERR(SUM(F55:Q55)),"-",SUM(F55:Q55))</f>
        <v>37755.120000000003</v>
      </c>
      <c r="S55" s="26">
        <f>IF(ISERR(R55/12),"-",R55/12)</f>
        <v>3146.26</v>
      </c>
      <c r="T55" s="27">
        <v>37</v>
      </c>
    </row>
    <row r="56" spans="1:20" s="28" customFormat="1" ht="14.1" customHeight="1" x14ac:dyDescent="0.15">
      <c r="A56" s="29"/>
      <c r="B56" s="30"/>
      <c r="C56" s="31"/>
      <c r="D56" s="30"/>
      <c r="E56" s="25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7"/>
    </row>
    <row r="57" spans="1:20" s="28" customFormat="1" ht="14.1" customHeight="1" x14ac:dyDescent="0.15">
      <c r="A57" s="39" t="s">
        <v>52</v>
      </c>
      <c r="B57" s="38"/>
      <c r="C57" s="38"/>
      <c r="D57" s="38"/>
      <c r="E57" s="25">
        <v>38</v>
      </c>
      <c r="F57" s="26">
        <f>SUBTOTAL(9,F58:F64)</f>
        <v>7048.47</v>
      </c>
      <c r="G57" s="26">
        <f>SUBTOTAL(9,G58:G64)</f>
        <v>7550.37</v>
      </c>
      <c r="H57" s="26">
        <f t="shared" ref="H57:Q57" si="5">SUBTOTAL(9,H58:H64)</f>
        <v>8128.9169999999995</v>
      </c>
      <c r="I57" s="26">
        <f t="shared" si="5"/>
        <v>8479.4489999999987</v>
      </c>
      <c r="J57" s="26">
        <f t="shared" si="5"/>
        <v>7248.8459999999995</v>
      </c>
      <c r="K57" s="26">
        <f t="shared" si="5"/>
        <v>7390.1720000000005</v>
      </c>
      <c r="L57" s="26">
        <f t="shared" si="5"/>
        <v>8205.393</v>
      </c>
      <c r="M57" s="26">
        <f t="shared" si="5"/>
        <v>7362.1130000000003</v>
      </c>
      <c r="N57" s="26">
        <f t="shared" si="5"/>
        <v>7337.97</v>
      </c>
      <c r="O57" s="26">
        <f t="shared" si="5"/>
        <v>8203.8019999999997</v>
      </c>
      <c r="P57" s="26">
        <f t="shared" si="5"/>
        <v>9107.3260000000009</v>
      </c>
      <c r="Q57" s="26">
        <f t="shared" si="5"/>
        <v>10308.287</v>
      </c>
      <c r="R57" s="26">
        <f>IF(ISERR(SUM(F57:Q57)),"-",SUM(F57:Q57))</f>
        <v>96371.114999999991</v>
      </c>
      <c r="S57" s="26">
        <f>IF(ISERR(R57/12),"-",R57/12)</f>
        <v>8030.9262499999995</v>
      </c>
      <c r="T57" s="27">
        <v>38</v>
      </c>
    </row>
    <row r="58" spans="1:20" s="28" customFormat="1" ht="14.1" customHeight="1" x14ac:dyDescent="0.15">
      <c r="A58" s="29"/>
      <c r="B58" s="30"/>
      <c r="C58" s="37" t="s">
        <v>27</v>
      </c>
      <c r="D58" s="38"/>
      <c r="E58" s="25">
        <v>39</v>
      </c>
      <c r="F58" s="26">
        <v>925.8</v>
      </c>
      <c r="G58" s="26">
        <v>964.6</v>
      </c>
      <c r="H58" s="26">
        <v>1467.6</v>
      </c>
      <c r="I58" s="26">
        <v>1213.3</v>
      </c>
      <c r="J58" s="26">
        <v>1081.0999999999999</v>
      </c>
      <c r="K58" s="26">
        <v>1084.0999999999999</v>
      </c>
      <c r="L58" s="26">
        <v>1021.4</v>
      </c>
      <c r="M58" s="26">
        <v>910.6</v>
      </c>
      <c r="N58" s="26">
        <v>991</v>
      </c>
      <c r="O58" s="26">
        <v>1221</v>
      </c>
      <c r="P58" s="26">
        <v>1336.6</v>
      </c>
      <c r="Q58" s="26">
        <v>1435.8</v>
      </c>
      <c r="R58" s="26">
        <f>IF(ISERR(SUM(F58:Q58)),"-",SUM(F58:Q58))</f>
        <v>13652.9</v>
      </c>
      <c r="S58" s="26">
        <f>IF(ISERR(R58/12),"-",R58/12)</f>
        <v>1137.7416666666666</v>
      </c>
      <c r="T58" s="27">
        <v>39</v>
      </c>
    </row>
    <row r="59" spans="1:20" s="28" customFormat="1" ht="14.1" customHeight="1" x14ac:dyDescent="0.15">
      <c r="A59" s="29"/>
      <c r="B59" s="30"/>
      <c r="C59" s="37" t="s">
        <v>28</v>
      </c>
      <c r="D59" s="38"/>
      <c r="E59" s="25">
        <v>40</v>
      </c>
      <c r="F59" s="26">
        <v>68.2</v>
      </c>
      <c r="G59" s="26">
        <v>72.5</v>
      </c>
      <c r="H59" s="26">
        <v>63.5</v>
      </c>
      <c r="I59" s="26">
        <v>84.9</v>
      </c>
      <c r="J59" s="26">
        <v>73.400000000000006</v>
      </c>
      <c r="K59" s="26">
        <v>60.3</v>
      </c>
      <c r="L59" s="26">
        <v>57.5</v>
      </c>
      <c r="M59" s="26">
        <v>54.7</v>
      </c>
      <c r="N59" s="26">
        <v>71.2</v>
      </c>
      <c r="O59" s="26">
        <v>51.6</v>
      </c>
      <c r="P59" s="26">
        <v>60.7</v>
      </c>
      <c r="Q59" s="26">
        <v>70.099999999999994</v>
      </c>
      <c r="R59" s="26">
        <f>IF(ISERR(SUM(F59:Q59)),"-",SUM(F59:Q59))</f>
        <v>788.60000000000014</v>
      </c>
      <c r="S59" s="26">
        <f>IF(ISERR(R59/12),"-",R59/12)</f>
        <v>65.716666666666683</v>
      </c>
      <c r="T59" s="27">
        <v>40</v>
      </c>
    </row>
    <row r="60" spans="1:20" s="28" customFormat="1" ht="14.1" customHeight="1" x14ac:dyDescent="0.15">
      <c r="A60" s="29"/>
      <c r="B60" s="30"/>
      <c r="C60" s="37" t="s">
        <v>53</v>
      </c>
      <c r="D60" s="38"/>
      <c r="E60" s="25">
        <v>41</v>
      </c>
      <c r="F60" s="26">
        <v>1408.57</v>
      </c>
      <c r="G60" s="26">
        <v>1560.49</v>
      </c>
      <c r="H60" s="26">
        <v>1529.0709999999999</v>
      </c>
      <c r="I60" s="26">
        <v>1870.384</v>
      </c>
      <c r="J60" s="26">
        <v>1552.96</v>
      </c>
      <c r="K60" s="26">
        <v>1568.8630000000001</v>
      </c>
      <c r="L60" s="26">
        <v>1893.587</v>
      </c>
      <c r="M60" s="26">
        <v>1546.895</v>
      </c>
      <c r="N60" s="26">
        <v>1448.72</v>
      </c>
      <c r="O60" s="26">
        <v>1808.2950000000001</v>
      </c>
      <c r="P60" s="26">
        <v>1656.51</v>
      </c>
      <c r="Q60" s="26">
        <v>1907.347</v>
      </c>
      <c r="R60" s="26">
        <f>IF(ISERR(SUM(F60:Q60)),"-",SUM(F60:Q60))</f>
        <v>19751.691999999999</v>
      </c>
      <c r="S60" s="26">
        <f>IF(ISERR(R60/12),"-",R60/12)</f>
        <v>1645.9743333333333</v>
      </c>
      <c r="T60" s="27">
        <v>41</v>
      </c>
    </row>
    <row r="61" spans="1:20" s="28" customFormat="1" ht="14.1" customHeight="1" x14ac:dyDescent="0.15">
      <c r="A61" s="29"/>
      <c r="B61" s="30"/>
      <c r="C61" s="37" t="s">
        <v>54</v>
      </c>
      <c r="D61" s="38"/>
      <c r="E61" s="25">
        <v>42</v>
      </c>
      <c r="F61" s="26">
        <v>409.3</v>
      </c>
      <c r="G61" s="26">
        <v>552.9</v>
      </c>
      <c r="H61" s="26">
        <v>682.3</v>
      </c>
      <c r="I61" s="26">
        <v>647.20000000000005</v>
      </c>
      <c r="J61" s="26">
        <v>473.5</v>
      </c>
      <c r="K61" s="26">
        <v>374</v>
      </c>
      <c r="L61" s="26">
        <v>380.7</v>
      </c>
      <c r="M61" s="26">
        <v>564</v>
      </c>
      <c r="N61" s="26">
        <v>593.5</v>
      </c>
      <c r="O61" s="26">
        <v>665</v>
      </c>
      <c r="P61" s="26">
        <v>1000.9</v>
      </c>
      <c r="Q61" s="26">
        <v>1489.1</v>
      </c>
      <c r="R61" s="26">
        <f>IF(ISERR(SUM(F61:Q61)),"-",SUM(F61:Q61))</f>
        <v>7832.4</v>
      </c>
      <c r="S61" s="26">
        <f>IF(ISERR(R61/12),"-",R61/12)</f>
        <v>652.69999999999993</v>
      </c>
      <c r="T61" s="27">
        <v>42</v>
      </c>
    </row>
    <row r="62" spans="1:20" s="28" customFormat="1" ht="14.1" customHeight="1" x14ac:dyDescent="0.15">
      <c r="A62" s="29"/>
      <c r="B62" s="30"/>
      <c r="C62" s="31"/>
      <c r="D62" s="30"/>
      <c r="E62" s="25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7"/>
    </row>
    <row r="63" spans="1:20" s="28" customFormat="1" ht="14.1" customHeight="1" x14ac:dyDescent="0.15">
      <c r="A63" s="29"/>
      <c r="B63" s="30"/>
      <c r="C63" s="37" t="s">
        <v>55</v>
      </c>
      <c r="D63" s="38"/>
      <c r="E63" s="25">
        <v>43</v>
      </c>
      <c r="F63" s="26">
        <v>232.3</v>
      </c>
      <c r="G63" s="26">
        <v>559.79999999999995</v>
      </c>
      <c r="H63" s="26">
        <v>149.88</v>
      </c>
      <c r="I63" s="26">
        <v>153.1</v>
      </c>
      <c r="J63" s="26">
        <v>198.6</v>
      </c>
      <c r="K63" s="26">
        <v>124.3</v>
      </c>
      <c r="L63" s="26">
        <v>216.2</v>
      </c>
      <c r="M63" s="26">
        <v>195.3</v>
      </c>
      <c r="N63" s="26">
        <v>323</v>
      </c>
      <c r="O63" s="26">
        <v>398</v>
      </c>
      <c r="P63" s="26">
        <v>710.9</v>
      </c>
      <c r="Q63" s="26">
        <v>997.5</v>
      </c>
      <c r="R63" s="26">
        <f>IF(ISERR(SUM(F63:Q63)),"-",SUM(F63:Q63))</f>
        <v>4258.8799999999992</v>
      </c>
      <c r="S63" s="26">
        <f>IF(ISERR(R63/12),"-",R63/12)</f>
        <v>354.90666666666658</v>
      </c>
      <c r="T63" s="27">
        <v>43</v>
      </c>
    </row>
    <row r="64" spans="1:20" s="28" customFormat="1" ht="14.1" customHeight="1" x14ac:dyDescent="0.15">
      <c r="A64" s="29"/>
      <c r="B64" s="30"/>
      <c r="C64" s="37" t="s">
        <v>56</v>
      </c>
      <c r="D64" s="38"/>
      <c r="E64" s="25">
        <v>44</v>
      </c>
      <c r="F64" s="26">
        <v>4004.3</v>
      </c>
      <c r="G64" s="26">
        <v>3840.08</v>
      </c>
      <c r="H64" s="26">
        <v>4236.5659999999998</v>
      </c>
      <c r="I64" s="26">
        <v>4510.5649999999996</v>
      </c>
      <c r="J64" s="26">
        <v>3869.2860000000001</v>
      </c>
      <c r="K64" s="26">
        <v>4178.6090000000004</v>
      </c>
      <c r="L64" s="26">
        <v>4636.0060000000003</v>
      </c>
      <c r="M64" s="26">
        <v>4090.6179999999999</v>
      </c>
      <c r="N64" s="26">
        <v>3910.55</v>
      </c>
      <c r="O64" s="26">
        <v>4059.9070000000002</v>
      </c>
      <c r="P64" s="26">
        <v>4341.7160000000003</v>
      </c>
      <c r="Q64" s="26">
        <v>4408.4399999999996</v>
      </c>
      <c r="R64" s="26">
        <f>IF(ISERR(SUM(F64:Q64)),"-",SUM(F64:Q64))</f>
        <v>50086.643000000004</v>
      </c>
      <c r="S64" s="26">
        <f>IF(ISERR(R64/12),"-",R64/12)</f>
        <v>4173.8869166666673</v>
      </c>
      <c r="T64" s="27">
        <v>44</v>
      </c>
    </row>
    <row r="65" spans="1:20" s="28" customFormat="1" ht="14.1" customHeight="1" x14ac:dyDescent="0.15">
      <c r="A65" s="29"/>
      <c r="B65" s="30"/>
      <c r="C65" s="31"/>
      <c r="D65" s="30"/>
      <c r="E65" s="25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7"/>
    </row>
    <row r="66" spans="1:20" s="28" customFormat="1" ht="14.1" customHeight="1" x14ac:dyDescent="0.15">
      <c r="A66" s="39" t="s">
        <v>57</v>
      </c>
      <c r="B66" s="38"/>
      <c r="C66" s="38"/>
      <c r="D66" s="38"/>
      <c r="E66" s="25">
        <v>45</v>
      </c>
      <c r="F66" s="26">
        <v>11400.111999999999</v>
      </c>
      <c r="G66" s="26">
        <v>10947.26</v>
      </c>
      <c r="H66" s="26">
        <v>11877.184999999999</v>
      </c>
      <c r="I66" s="26">
        <v>15028.155000000001</v>
      </c>
      <c r="J66" s="26">
        <v>11450.89</v>
      </c>
      <c r="K66" s="26">
        <v>12074.334000000001</v>
      </c>
      <c r="L66" s="26">
        <v>14434.682000000001</v>
      </c>
      <c r="M66" s="26">
        <v>12620.361000000001</v>
      </c>
      <c r="N66" s="26">
        <v>12409.63</v>
      </c>
      <c r="O66" s="26">
        <v>12742.031999999999</v>
      </c>
      <c r="P66" s="26">
        <v>13525.769</v>
      </c>
      <c r="Q66" s="26">
        <v>16958.237000000001</v>
      </c>
      <c r="R66" s="26">
        <f>IF(ISERR(SUM(F66:Q66)),"-",SUM(F66:Q66))</f>
        <v>155468.647</v>
      </c>
      <c r="S66" s="26">
        <f>IF(ISERR(R66/12),"-",R66/12)</f>
        <v>12955.720583333334</v>
      </c>
      <c r="T66" s="27">
        <v>45</v>
      </c>
    </row>
    <row r="67" spans="1:20" ht="12" customHeight="1" x14ac:dyDescent="0.15">
      <c r="A67" s="32"/>
      <c r="B67" s="32"/>
      <c r="C67" s="32"/>
      <c r="D67" s="32"/>
      <c r="E67" s="33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4"/>
    </row>
  </sheetData>
  <mergeCells count="39">
    <mergeCell ref="A3:T3"/>
    <mergeCell ref="K5:L5"/>
    <mergeCell ref="C6:K6"/>
    <mergeCell ref="A7:E9"/>
    <mergeCell ref="R7:R9"/>
    <mergeCell ref="C35:D35"/>
    <mergeCell ref="A11:D11"/>
    <mergeCell ref="A13:D13"/>
    <mergeCell ref="A15:D15"/>
    <mergeCell ref="C16:D16"/>
    <mergeCell ref="C24:D24"/>
    <mergeCell ref="C25:D25"/>
    <mergeCell ref="C27:D27"/>
    <mergeCell ref="C28:D28"/>
    <mergeCell ref="C29:D29"/>
    <mergeCell ref="C30:D30"/>
    <mergeCell ref="C34:D34"/>
    <mergeCell ref="C53:D53"/>
    <mergeCell ref="C36:D36"/>
    <mergeCell ref="C37:D37"/>
    <mergeCell ref="C39:D39"/>
    <mergeCell ref="C40:D40"/>
    <mergeCell ref="C41:D41"/>
    <mergeCell ref="C42:D42"/>
    <mergeCell ref="C43:D43"/>
    <mergeCell ref="C45:D45"/>
    <mergeCell ref="C46:D46"/>
    <mergeCell ref="C51:D51"/>
    <mergeCell ref="C52:D52"/>
    <mergeCell ref="C61:D61"/>
    <mergeCell ref="C63:D63"/>
    <mergeCell ref="C64:D64"/>
    <mergeCell ref="A66:D66"/>
    <mergeCell ref="C54:D54"/>
    <mergeCell ref="C55:D55"/>
    <mergeCell ref="A57:D57"/>
    <mergeCell ref="C58:D58"/>
    <mergeCell ref="C59:D59"/>
    <mergeCell ref="C60:D60"/>
  </mergeCells>
  <phoneticPr fontId="3"/>
  <printOptions horizontalCentered="1"/>
  <pageMargins left="0.78740157480314965" right="0.39370078740157483" top="0.39370078740157483" bottom="0.39370078740157483" header="0" footer="0"/>
  <pageSetup paperSize="8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月別品目別月間出庫量表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2020-10-29T01:32:31Z</dcterms:created>
  <dcterms:modified xsi:type="dcterms:W3CDTF">2020-10-30T02:40:06Z</dcterms:modified>
</cp:coreProperties>
</file>