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Z:\gsss_root\在庫統計\帳票出力\data\reizou\2020\month\水産庁提出\20200728水産庁提出（令和2年3～5月）\"/>
    </mc:Choice>
  </mc:AlternateContent>
  <xr:revisionPtr revIDLastSave="0" documentId="13_ncr:1_{63472A4A-7F6A-4D78-88EB-AE31A0F0C22E}" xr6:coauthVersionLast="36" xr6:coauthVersionMax="36" xr10:uidLastSave="{00000000-0000-0000-0000-000000000000}"/>
  <bookViews>
    <workbookView xWindow="0" yWindow="0" windowWidth="15285" windowHeight="10305" xr2:uid="{F4025BD6-23CC-462D-8DF3-918E3A7A34FC}"/>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主要品目別月末在庫量の上位７市町表!$A$1:$Z$69</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O64" i="2" s="1"/>
  <c r="P64" i="2"/>
  <c r="L64" i="2"/>
  <c r="I64" i="2"/>
  <c r="F64" i="2"/>
  <c r="Q62" i="2"/>
  <c r="P62" i="2"/>
  <c r="L62" i="2"/>
  <c r="I62" i="2"/>
  <c r="F62" i="2"/>
  <c r="Q61" i="2"/>
  <c r="P61" i="2"/>
  <c r="L61" i="2"/>
  <c r="I61" i="2"/>
  <c r="F61" i="2"/>
  <c r="Q59" i="2"/>
  <c r="P59" i="2"/>
  <c r="L59" i="2"/>
  <c r="I59" i="2"/>
  <c r="F59" i="2"/>
  <c r="Q58" i="2"/>
  <c r="P58" i="2"/>
  <c r="O58" i="2" s="1"/>
  <c r="L58" i="2"/>
  <c r="I58" i="2"/>
  <c r="F58" i="2"/>
  <c r="Q57" i="2"/>
  <c r="P57" i="2"/>
  <c r="O57" i="2"/>
  <c r="L57" i="2"/>
  <c r="I57" i="2"/>
  <c r="F57" i="2"/>
  <c r="Q56" i="2"/>
  <c r="P56" i="2"/>
  <c r="L56" i="2"/>
  <c r="I56" i="2"/>
  <c r="F56" i="2"/>
  <c r="N55" i="2"/>
  <c r="M55" i="2"/>
  <c r="K55" i="2"/>
  <c r="J55" i="2"/>
  <c r="H55" i="2"/>
  <c r="G55" i="2"/>
  <c r="Q53" i="2"/>
  <c r="P53" i="2"/>
  <c r="L53" i="2"/>
  <c r="I53" i="2"/>
  <c r="F53" i="2"/>
  <c r="Q52" i="2"/>
  <c r="P52" i="2"/>
  <c r="O52" i="2" s="1"/>
  <c r="L52" i="2"/>
  <c r="I52" i="2"/>
  <c r="F52" i="2"/>
  <c r="Q51" i="2"/>
  <c r="P51" i="2"/>
  <c r="L51" i="2"/>
  <c r="I51" i="2"/>
  <c r="F51" i="2"/>
  <c r="Q50" i="2"/>
  <c r="P50" i="2"/>
  <c r="L50" i="2"/>
  <c r="I50" i="2"/>
  <c r="F50" i="2"/>
  <c r="Q49" i="2"/>
  <c r="P49" i="2"/>
  <c r="O49" i="2" s="1"/>
  <c r="L49" i="2"/>
  <c r="I49" i="2"/>
  <c r="F49" i="2"/>
  <c r="Q47" i="2"/>
  <c r="P47" i="2"/>
  <c r="O47" i="2" s="1"/>
  <c r="U47" i="2" s="1"/>
  <c r="L47" i="2"/>
  <c r="I47" i="2"/>
  <c r="F47" i="2"/>
  <c r="Q46" i="2"/>
  <c r="O46" i="2" s="1"/>
  <c r="P46" i="2"/>
  <c r="L46" i="2"/>
  <c r="I46" i="2"/>
  <c r="F46" i="2"/>
  <c r="Q45" i="2"/>
  <c r="P45" i="2"/>
  <c r="O45" i="2" s="1"/>
  <c r="L45" i="2"/>
  <c r="I45" i="2"/>
  <c r="F45" i="2"/>
  <c r="N44" i="2"/>
  <c r="M44" i="2"/>
  <c r="K44" i="2"/>
  <c r="J44" i="2"/>
  <c r="H44" i="2"/>
  <c r="G44" i="2"/>
  <c r="Q43" i="2"/>
  <c r="P43" i="2"/>
  <c r="O43" i="2"/>
  <c r="L43" i="2"/>
  <c r="I43" i="2"/>
  <c r="F43" i="2"/>
  <c r="Q41" i="2"/>
  <c r="P41" i="2"/>
  <c r="L41" i="2"/>
  <c r="I41" i="2"/>
  <c r="F41" i="2"/>
  <c r="Q40" i="2"/>
  <c r="P40" i="2"/>
  <c r="L40" i="2"/>
  <c r="I40" i="2"/>
  <c r="F40" i="2"/>
  <c r="Q39" i="2"/>
  <c r="P39" i="2"/>
  <c r="L39" i="2"/>
  <c r="I39" i="2"/>
  <c r="F39" i="2"/>
  <c r="Q38" i="2"/>
  <c r="P38" i="2"/>
  <c r="O38" i="2" s="1"/>
  <c r="L38" i="2"/>
  <c r="I38" i="2"/>
  <c r="F38" i="2"/>
  <c r="Q37" i="2"/>
  <c r="P37" i="2"/>
  <c r="L37" i="2"/>
  <c r="I37" i="2"/>
  <c r="F37" i="2"/>
  <c r="Q35" i="2"/>
  <c r="P35" i="2"/>
  <c r="L35" i="2"/>
  <c r="I35" i="2"/>
  <c r="F35" i="2"/>
  <c r="Q34" i="2"/>
  <c r="P34" i="2"/>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Q27" i="2"/>
  <c r="P27" i="2"/>
  <c r="L27" i="2"/>
  <c r="I27" i="2"/>
  <c r="F27" i="2"/>
  <c r="Q26" i="2"/>
  <c r="P26" i="2"/>
  <c r="O26" i="2" s="1"/>
  <c r="U26" i="2" s="1"/>
  <c r="L26" i="2"/>
  <c r="I26" i="2"/>
  <c r="F26" i="2"/>
  <c r="Q25" i="2"/>
  <c r="P25" i="2"/>
  <c r="O25" i="2" s="1"/>
  <c r="L25" i="2"/>
  <c r="I25" i="2"/>
  <c r="F25" i="2"/>
  <c r="Q23" i="2"/>
  <c r="P23" i="2"/>
  <c r="L23" i="2"/>
  <c r="I23" i="2"/>
  <c r="F23" i="2"/>
  <c r="Q22" i="2"/>
  <c r="P22" i="2"/>
  <c r="L22" i="2"/>
  <c r="I22" i="2"/>
  <c r="F22" i="2"/>
  <c r="Q21" i="2"/>
  <c r="P21" i="2"/>
  <c r="O21" i="2" s="1"/>
  <c r="U21" i="2" s="1"/>
  <c r="L21" i="2"/>
  <c r="I21" i="2"/>
  <c r="F21" i="2"/>
  <c r="Q20" i="2"/>
  <c r="P20" i="2"/>
  <c r="L20" i="2"/>
  <c r="I20" i="2"/>
  <c r="F20" i="2"/>
  <c r="Q19" i="2"/>
  <c r="P19" i="2"/>
  <c r="O19" i="2" s="1"/>
  <c r="U19" i="2" s="1"/>
  <c r="L19" i="2"/>
  <c r="I19" i="2"/>
  <c r="F19" i="2"/>
  <c r="Q17" i="2"/>
  <c r="P17" i="2"/>
  <c r="O17" i="2" s="1"/>
  <c r="U17" i="2" s="1"/>
  <c r="L17" i="2"/>
  <c r="I17" i="2"/>
  <c r="F17" i="2"/>
  <c r="Q16" i="2"/>
  <c r="P16" i="2"/>
  <c r="O16" i="2" s="1"/>
  <c r="L16" i="2"/>
  <c r="I16" i="2"/>
  <c r="F16" i="2"/>
  <c r="Q15" i="2"/>
  <c r="P15" i="2"/>
  <c r="L15" i="2"/>
  <c r="I15" i="2"/>
  <c r="F15" i="2"/>
  <c r="N14" i="2"/>
  <c r="M14" i="2"/>
  <c r="K14" i="2"/>
  <c r="J14" i="2"/>
  <c r="H14" i="2"/>
  <c r="G14" i="2"/>
  <c r="Q11" i="2"/>
  <c r="P11" i="2"/>
  <c r="O11" i="2" s="1"/>
  <c r="L11" i="2"/>
  <c r="I11" i="2"/>
  <c r="F11" i="2"/>
  <c r="O31" i="2" l="1"/>
  <c r="U31" i="2" s="1"/>
  <c r="O39" i="2"/>
  <c r="U39" i="2" s="1"/>
  <c r="U49" i="2"/>
  <c r="U58" i="2"/>
  <c r="O20" i="2"/>
  <c r="U20" i="2" s="1"/>
  <c r="O29" i="2"/>
  <c r="U29" i="2" s="1"/>
  <c r="O37" i="2"/>
  <c r="L14" i="2"/>
  <c r="O62" i="2"/>
  <c r="U62" i="2" s="1"/>
  <c r="O61" i="2"/>
  <c r="U61" i="2" s="1"/>
  <c r="O59" i="2"/>
  <c r="U59" i="2" s="1"/>
  <c r="U57" i="2"/>
  <c r="O56" i="2"/>
  <c r="U56" i="2" s="1"/>
  <c r="P55" i="2"/>
  <c r="O53" i="2"/>
  <c r="U53" i="2" s="1"/>
  <c r="O51" i="2"/>
  <c r="U51" i="2" s="1"/>
  <c r="O50" i="2"/>
  <c r="U50" i="2" s="1"/>
  <c r="I44" i="2"/>
  <c r="U46" i="2"/>
  <c r="Q44" i="2"/>
  <c r="P44" i="2"/>
  <c r="O41" i="2"/>
  <c r="U41" i="2" s="1"/>
  <c r="O40" i="2"/>
  <c r="U40" i="2" s="1"/>
  <c r="U38" i="2"/>
  <c r="U37" i="2"/>
  <c r="O35" i="2"/>
  <c r="O34" i="2"/>
  <c r="U34" i="2" s="1"/>
  <c r="O33" i="2"/>
  <c r="U33" i="2" s="1"/>
  <c r="O32" i="2"/>
  <c r="U32" i="2" s="1"/>
  <c r="H13" i="2"/>
  <c r="H9" i="2" s="1"/>
  <c r="P28" i="2"/>
  <c r="G13" i="2"/>
  <c r="G9" i="2" s="1"/>
  <c r="O27" i="2"/>
  <c r="U27" i="2" s="1"/>
  <c r="O23" i="2"/>
  <c r="U23" i="2" s="1"/>
  <c r="O22" i="2"/>
  <c r="U22" i="2" s="1"/>
  <c r="I14" i="2"/>
  <c r="M13" i="2"/>
  <c r="M9" i="2" s="1"/>
  <c r="K13" i="2"/>
  <c r="K9" i="2" s="1"/>
  <c r="O15" i="2"/>
  <c r="U15" i="2" s="1"/>
  <c r="F14" i="2"/>
  <c r="U16" i="2"/>
  <c r="U25" i="2"/>
  <c r="U35" i="2"/>
  <c r="U43" i="2"/>
  <c r="U45" i="2"/>
  <c r="U52" i="2"/>
  <c r="Q28" i="2"/>
  <c r="O28" i="2" s="1"/>
  <c r="L55" i="2"/>
  <c r="N13" i="2"/>
  <c r="I28" i="2"/>
  <c r="L44" i="2"/>
  <c r="Q55" i="2"/>
  <c r="I55" i="2"/>
  <c r="J13" i="2"/>
  <c r="U11" i="2"/>
  <c r="P14" i="2"/>
  <c r="L28" i="2"/>
  <c r="U64" i="2"/>
  <c r="O44" i="2"/>
  <c r="Q14" i="2"/>
  <c r="F28" i="2"/>
  <c r="F44" i="2"/>
  <c r="F55" i="2"/>
  <c r="O55" i="2" l="1"/>
  <c r="F9" i="2"/>
  <c r="U28" i="2"/>
  <c r="F13" i="2"/>
  <c r="Q13" i="2"/>
  <c r="U55" i="2"/>
  <c r="P13" i="2"/>
  <c r="I13" i="2"/>
  <c r="J9" i="2"/>
  <c r="O14" i="2"/>
  <c r="U14" i="2" s="1"/>
  <c r="L13" i="2"/>
  <c r="N9" i="2"/>
  <c r="U44" i="2"/>
  <c r="O13" i="2" l="1"/>
  <c r="U13" i="2" s="1"/>
  <c r="P9" i="2"/>
  <c r="I9" i="2"/>
  <c r="L9" i="2"/>
  <c r="Q9" i="2"/>
  <c r="O9" i="2" l="1"/>
  <c r="U9" i="2" s="1"/>
</calcChain>
</file>

<file path=xl/sharedStrings.xml><?xml version="1.0" encoding="utf-8"?>
<sst xmlns="http://schemas.openxmlformats.org/spreadsheetml/2006/main" count="469" uniqueCount="128">
  <si>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</si>
  <si>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</si>
  <si>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</si>
  <si>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</si>
  <si>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</si>
  <si>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</si>
  <si>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</si>
  <si>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</si>
  <si>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</si>
  <si>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</si>
  <si>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</si>
  <si>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</si>
  <si>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</si>
  <si>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</si>
  <si>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</si>
  <si>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</si>
  <si>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</si>
  <si>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</si>
  <si>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</si>
  <si>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</si>
  <si>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</si>
  <si>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</si>
  <si>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</si>
  <si>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</si>
  <si>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</si>
  <si>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</si>
  <si>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</si>
  <si>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</si>
  <si>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</si>
  <si>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</si>
  <si>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</si>
  <si>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</si>
  <si>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</si>
  <si>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</si>
  <si>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</si>
  <si>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</si>
  <si>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</si>
  <si>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</si>
  <si>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</si>
  <si>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</si>
  <si>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</si>
  <si>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</si>
  <si>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</si>
  <si>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</si>
  <si>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</si>
  <si>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</si>
  <si>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</si>
  <si>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</si>
  <si>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</si>
  <si>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</si>
  <si>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</si>
  <si>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</si>
  <si>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</si>
  <si>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</si>
  <si>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</si>
  <si>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</si>
  <si>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</si>
  <si>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</si>
  <si>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</si>
  <si>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</si>
  <si>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</si>
  <si>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</si>
  <si>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</si>
  <si>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</si>
  <si>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</si>
  <si>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</si>
  <si>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</si>
  <si>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</si>
  <si>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</si>
  <si>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</si>
  <si>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</si>
  <si>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</si>
  <si>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</si>
  <si>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</si>
  <si>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</si>
  <si>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</si>
  <si>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 xml:space="preserve"> </t>
  </si>
  <si>
    <t>注：調査市町の範囲は令和2年1月1日現在のものであり、それ以降に合併が行われた市町については旧市町を調査範囲としている。</t>
    <rPh sb="10" eb="12">
      <t>レイワ</t>
    </rPh>
    <phoneticPr fontId="8"/>
  </si>
  <si>
    <t>　  調査対象数が3未満の場合には、調査結果の秘密の保護の観点から「X」表示とする秘匿措置を施している。</t>
    <phoneticPr fontId="8"/>
  </si>
  <si>
    <t>東京都区部</t>
  </si>
  <si>
    <t>福岡市</t>
  </si>
  <si>
    <t>焼津市</t>
  </si>
  <si>
    <t>大阪市</t>
  </si>
  <si>
    <t>仙台市</t>
  </si>
  <si>
    <t>神戸市</t>
  </si>
  <si>
    <t>八戸市</t>
  </si>
  <si>
    <t>名古屋市</t>
  </si>
  <si>
    <t>下関市</t>
  </si>
  <si>
    <t>金沢市</t>
  </si>
  <si>
    <t>川崎市</t>
  </si>
  <si>
    <t>札幌市</t>
  </si>
  <si>
    <t>根室市</t>
  </si>
  <si>
    <t>石巻市</t>
  </si>
  <si>
    <t>静岡市</t>
  </si>
  <si>
    <t>気仙沼市</t>
  </si>
  <si>
    <t>女川町</t>
  </si>
  <si>
    <t>銚子市</t>
  </si>
  <si>
    <t>神栖市</t>
  </si>
  <si>
    <t>三浦市</t>
  </si>
  <si>
    <t>指宿市</t>
  </si>
  <si>
    <t>いわき市</t>
  </si>
  <si>
    <t>枕崎市</t>
  </si>
  <si>
    <t>横浜市</t>
  </si>
  <si>
    <t>船橋市</t>
  </si>
  <si>
    <t>小樽市</t>
  </si>
  <si>
    <t>白糠町</t>
  </si>
  <si>
    <t>新潟市</t>
  </si>
  <si>
    <t>紋別市</t>
  </si>
  <si>
    <t>函館市</t>
  </si>
  <si>
    <t>釧路市</t>
  </si>
  <si>
    <t>境港市</t>
  </si>
  <si>
    <t>長崎市</t>
  </si>
  <si>
    <t>唐津市</t>
  </si>
  <si>
    <t>鹿児島市</t>
  </si>
  <si>
    <t>沼津市</t>
  </si>
  <si>
    <t>釜石市</t>
  </si>
  <si>
    <t>大船渡市</t>
  </si>
  <si>
    <t>塩釜市</t>
  </si>
  <si>
    <t>留萌市</t>
  </si>
  <si>
    <t>佐世保市</t>
  </si>
  <si>
    <t>青森市</t>
  </si>
  <si>
    <t>広島市</t>
  </si>
  <si>
    <t>那覇市</t>
  </si>
  <si>
    <t>ひたちなか市</t>
  </si>
  <si>
    <t>北九州市</t>
  </si>
  <si>
    <t>　１　品目別月間入・出庫量及び月末在庫量（令和2年5月分）</t>
    <rPh sb="21" eb="23">
      <t>レイワ</t>
    </rPh>
    <phoneticPr fontId="6"/>
  </si>
  <si>
    <t>　２　主要品目別月末在庫量の上位７市町（令和2年5月分）</t>
    <rPh sb="20" eb="22">
      <t>レイワ</t>
    </rPh>
    <phoneticPr fontId="6"/>
  </si>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</sst>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5">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xf numFmtId="0" fontId="9" fillId="0" borderId="0" xfId="1" applyFont="1" applyFill="1"/>
    <xf numFmtId="0" fontId="7" fillId="0" borderId="0" xfId="1" applyFont="1" applyFill="1" applyAlignment="1">
      <alignment horizontal="distributed"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5" xfId="1" applyFont="1" applyFill="1" applyBorder="1" applyAlignment="1">
      <alignment horizontal="center" vertical="center"/>
    </xf>
    <xf numFmtId="0" fontId="7" fillId="0" borderId="5" xfId="1" applyFont="1" applyFill="1" applyBorder="1" applyAlignment="1">
      <alignment horizontal="center" vertical="center"/>
    </xf>
    <xf numFmtId="0" fontId="1" fillId="0" borderId="15" xfId="1" applyFont="1" applyFill="1" applyBorder="1" applyAlignment="1">
      <alignment horizontal="center" vertical="center"/>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0" fontId="7" fillId="0" borderId="16"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1" fillId="0" borderId="9" xfId="1" applyFont="1" applyFill="1" applyBorder="1" applyAlignment="1">
      <alignment horizontal="center" vertical="center"/>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8"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cellXfs>
  <cellStyles count="2">
    <cellStyle name="標準" xfId="0" builtinId="0"/>
    <cellStyle name="標準 2" xfId="1" xr:uid="{9BC07288-5EC6-436A-A92D-C4ADDCA04C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5098-9A75-4240-ADFB-1EB725F8733C}">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51" t="s">
        <v>125</v>
      </c>
      <c r="B3" s="51"/>
      <c r="C3" s="51"/>
      <c r="D3" s="51"/>
      <c r="E3" s="51"/>
      <c r="F3" s="51"/>
      <c r="G3" s="51"/>
      <c r="H3" s="51"/>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52" t="s">
        <v>2</v>
      </c>
      <c r="B5" s="52"/>
      <c r="C5" s="52"/>
      <c r="D5" s="52"/>
      <c r="E5" s="47"/>
      <c r="F5" s="55" t="s">
        <v>3</v>
      </c>
      <c r="G5" s="54"/>
      <c r="H5" s="49"/>
      <c r="I5" s="56" t="s">
        <v>4</v>
      </c>
      <c r="J5" s="56"/>
      <c r="K5" s="56"/>
      <c r="L5" s="57" t="s">
        <v>5</v>
      </c>
      <c r="M5" s="58"/>
      <c r="N5" s="58"/>
      <c r="O5" s="59" t="s">
        <v>6</v>
      </c>
      <c r="P5" s="57"/>
      <c r="Q5" s="60"/>
      <c r="R5" s="59" t="s">
        <v>7</v>
      </c>
      <c r="S5" s="57"/>
      <c r="T5" s="57"/>
      <c r="U5" s="61" t="s">
        <v>8</v>
      </c>
      <c r="V5" s="7"/>
    </row>
    <row r="6" spans="1:22" s="8" customFormat="1" ht="18" customHeight="1" x14ac:dyDescent="0.15">
      <c r="A6" s="53"/>
      <c r="B6" s="53"/>
      <c r="C6" s="53"/>
      <c r="D6" s="53"/>
      <c r="E6" s="47"/>
      <c r="F6" s="45" t="s">
        <v>9</v>
      </c>
      <c r="G6" s="45" t="s">
        <v>10</v>
      </c>
      <c r="H6" s="45" t="s">
        <v>11</v>
      </c>
      <c r="I6" s="41" t="s">
        <v>9</v>
      </c>
      <c r="J6" s="41" t="s">
        <v>10</v>
      </c>
      <c r="K6" s="41" t="s">
        <v>11</v>
      </c>
      <c r="L6" s="47" t="s">
        <v>12</v>
      </c>
      <c r="M6" s="49" t="s">
        <v>13</v>
      </c>
      <c r="N6" s="46" t="s">
        <v>14</v>
      </c>
      <c r="O6" s="41" t="s">
        <v>12</v>
      </c>
      <c r="P6" s="41" t="s">
        <v>13</v>
      </c>
      <c r="Q6" s="41" t="s">
        <v>14</v>
      </c>
      <c r="R6" s="43" t="s">
        <v>15</v>
      </c>
      <c r="S6" s="43" t="s">
        <v>16</v>
      </c>
      <c r="T6" s="43" t="s">
        <v>17</v>
      </c>
      <c r="U6" s="62"/>
      <c r="V6" s="7"/>
    </row>
    <row r="7" spans="1:22" s="8" customFormat="1" ht="18" customHeight="1" x14ac:dyDescent="0.15">
      <c r="A7" s="54"/>
      <c r="B7" s="54"/>
      <c r="C7" s="54"/>
      <c r="D7" s="54"/>
      <c r="E7" s="49"/>
      <c r="F7" s="46"/>
      <c r="G7" s="46"/>
      <c r="H7" s="46"/>
      <c r="I7" s="41"/>
      <c r="J7" s="41"/>
      <c r="K7" s="41"/>
      <c r="L7" s="48"/>
      <c r="M7" s="50"/>
      <c r="N7" s="42"/>
      <c r="O7" s="42"/>
      <c r="P7" s="42"/>
      <c r="Q7" s="42"/>
      <c r="R7" s="44"/>
      <c r="S7" s="44"/>
      <c r="T7" s="44"/>
      <c r="U7" s="63"/>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40" t="s">
        <v>19</v>
      </c>
      <c r="B9" s="40"/>
      <c r="C9" s="40"/>
      <c r="D9" s="40"/>
      <c r="E9" s="13">
        <v>1</v>
      </c>
      <c r="F9" s="14">
        <f>IF(ISERR(G9+H9),"-",G9+H9)</f>
        <v>755433.8330000001</v>
      </c>
      <c r="G9" s="15">
        <f>SUBTOTAL(9,G11:G64)</f>
        <v>375011.79200000002</v>
      </c>
      <c r="H9" s="15">
        <f>SUBTOTAL(9,H11:H64)</f>
        <v>380422.04100000003</v>
      </c>
      <c r="I9" s="14">
        <f>IF(ISERR(J9+K9),"-",J9+K9)</f>
        <v>239647.34900000002</v>
      </c>
      <c r="J9" s="15">
        <f>SUBTOTAL(9,J11:J64)</f>
        <v>130716.65699999999</v>
      </c>
      <c r="K9" s="15">
        <f>SUBTOTAL(9,K11:K64)</f>
        <v>108930.69200000002</v>
      </c>
      <c r="L9" s="14">
        <f>IF(ISERR(M9+N9),"-",M9+N9)</f>
        <v>218387.80700000003</v>
      </c>
      <c r="M9" s="15">
        <f>SUBTOTAL(9,M11:M64)</f>
        <v>116411.054</v>
      </c>
      <c r="N9" s="15">
        <f>SUBTOTAL(9,N11:N64)</f>
        <v>101976.75300000003</v>
      </c>
      <c r="O9" s="14">
        <f>IF(ISERR(P9+Q9),"-",P9+Q9)</f>
        <v>776693.375</v>
      </c>
      <c r="P9" s="14">
        <f>IF(ISERR(G9+J9-M9),"-",G9+J9-M9)</f>
        <v>389317.39500000002</v>
      </c>
      <c r="Q9" s="14">
        <f>IF(ISERR(H9+K9-N9),"-",H9+K9-N9)</f>
        <v>387375.98000000004</v>
      </c>
      <c r="R9" s="16">
        <v>96.419391195717466</v>
      </c>
      <c r="S9" s="16">
        <v>91.434330880917045</v>
      </c>
      <c r="T9" s="16">
        <v>96.615685624550821</v>
      </c>
      <c r="U9" s="16">
        <f>IF(ISERR(O9/F9*100),"-",O9/F9*100)</f>
        <v>102.81421629152794</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40" t="s">
        <v>20</v>
      </c>
      <c r="B11" s="40"/>
      <c r="C11" s="40"/>
      <c r="D11" s="40"/>
      <c r="E11" s="13">
        <v>2</v>
      </c>
      <c r="F11" s="14">
        <f>IF(ISERR(G11+H11),"-",G11+H11)</f>
        <v>590.76400000000001</v>
      </c>
      <c r="G11" s="15">
        <v>154</v>
      </c>
      <c r="H11" s="15">
        <v>436.76400000000001</v>
      </c>
      <c r="I11" s="14">
        <f>IF(ISERR(J11+K11),"-",J11+K11)</f>
        <v>6579.3980000000001</v>
      </c>
      <c r="J11" s="15">
        <v>1761</v>
      </c>
      <c r="K11" s="15">
        <v>4818.3980000000001</v>
      </c>
      <c r="L11" s="14">
        <f>IF(ISERR(M11+N11),"-",M11+N11)</f>
        <v>6711.4560000000001</v>
      </c>
      <c r="M11" s="14">
        <v>1777</v>
      </c>
      <c r="N11" s="14">
        <v>4934.4560000000001</v>
      </c>
      <c r="O11" s="14">
        <f>IF(ISERR(P11+Q11),"-",P11+Q11)</f>
        <v>458.70600000000013</v>
      </c>
      <c r="P11" s="14">
        <f>IF(ISERR(G11+J11-M11),"-",G11+J11-M11)</f>
        <v>138</v>
      </c>
      <c r="Q11" s="14">
        <f>IF(ISERR(H11+K11-N11),"-",H11+K11-N11)</f>
        <v>320.70600000000013</v>
      </c>
      <c r="R11" s="16">
        <v>113.05584576259537</v>
      </c>
      <c r="S11" s="16">
        <v>114.69829442526576</v>
      </c>
      <c r="T11" s="16">
        <v>92.205361791257019</v>
      </c>
      <c r="U11" s="16">
        <f>IF(ISERR(O11/F11*100),"-",O11/F11*100)</f>
        <v>77.646234367700146</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40" t="s">
        <v>21</v>
      </c>
      <c r="B13" s="40"/>
      <c r="C13" s="40"/>
      <c r="D13" s="40"/>
      <c r="E13" s="13">
        <v>3</v>
      </c>
      <c r="F13" s="14">
        <f>IF(ISERR(G13+H13),"-",G13+H13)</f>
        <v>646105.73200000008</v>
      </c>
      <c r="G13" s="15">
        <f>SUBTOTAL(9,G14:G53)</f>
        <v>318287.24200000009</v>
      </c>
      <c r="H13" s="15">
        <f>SUBTOTAL(9,H14:H53)</f>
        <v>327818.49000000005</v>
      </c>
      <c r="I13" s="14">
        <f>IF(ISERR(J13+K13),"-",J13+K13)</f>
        <v>193047.64199999999</v>
      </c>
      <c r="J13" s="15">
        <f>SUBTOTAL(9,J14:J53)</f>
        <v>107607.47699999998</v>
      </c>
      <c r="K13" s="15">
        <f>SUBTOTAL(9,K14:K53)</f>
        <v>85440.165000000023</v>
      </c>
      <c r="L13" s="14">
        <f>IF(ISERR(M13+N13),"-",M13+N13)</f>
        <v>176310.20699999999</v>
      </c>
      <c r="M13" s="15">
        <f>SUBTOTAL(9,M14:M53)</f>
        <v>96545.554000000004</v>
      </c>
      <c r="N13" s="15">
        <f>SUBTOTAL(9,N14:N53)</f>
        <v>79764.653000000006</v>
      </c>
      <c r="O13" s="14">
        <f>IF(ISERR(P13+Q13),"-",P13+Q13)</f>
        <v>662843.16700000013</v>
      </c>
      <c r="P13" s="14">
        <f t="shared" ref="P13:Q17" si="0">IF(ISERR(G13+J13-M13),"-",G13+J13-M13)</f>
        <v>329349.16500000004</v>
      </c>
      <c r="Q13" s="14">
        <f t="shared" si="0"/>
        <v>333494.00200000009</v>
      </c>
      <c r="R13" s="16">
        <v>95.652803225976172</v>
      </c>
      <c r="S13" s="16">
        <v>90.212160885870404</v>
      </c>
      <c r="T13" s="16">
        <v>96.335141484412475</v>
      </c>
      <c r="U13" s="16">
        <f>IF(ISERR(O13/F13*100),"-",O13/F13*100)</f>
        <v>102.59051021698721</v>
      </c>
      <c r="V13" s="16"/>
    </row>
    <row r="14" spans="1:22" s="8" customFormat="1" ht="12" customHeight="1" x14ac:dyDescent="0.15">
      <c r="A14" s="17"/>
      <c r="B14" s="17"/>
      <c r="C14" s="40" t="s">
        <v>22</v>
      </c>
      <c r="D14" s="40"/>
      <c r="E14" s="13">
        <v>4</v>
      </c>
      <c r="F14" s="14">
        <f>IF(ISERR(G14+H14),"-",G14+H14)</f>
        <v>43323.850000000006</v>
      </c>
      <c r="G14" s="15">
        <f>SUBTOTAL(9,G15:G21)</f>
        <v>39282.962000000007</v>
      </c>
      <c r="H14" s="15">
        <f>SUBTOTAL(9,H15:H21)</f>
        <v>4040.8879999999999</v>
      </c>
      <c r="I14" s="14">
        <f>IF(ISERR(J14+K14),"-",J14+K14)</f>
        <v>20912.204999999998</v>
      </c>
      <c r="J14" s="15">
        <f>SUBTOTAL(9,J15:J21)</f>
        <v>18494.404999999999</v>
      </c>
      <c r="K14" s="15">
        <f>SUBTOTAL(9,K15:K21)</f>
        <v>2417.8000000000002</v>
      </c>
      <c r="L14" s="14">
        <f>IF(ISERR(M14+N14),"-",M14+N14)</f>
        <v>19099.829999999998</v>
      </c>
      <c r="M14" s="15">
        <f>SUBTOTAL(9,M15:M21)</f>
        <v>16641.829999999998</v>
      </c>
      <c r="N14" s="15">
        <f>SUBTOTAL(9,N15:N21)</f>
        <v>2458</v>
      </c>
      <c r="O14" s="14">
        <f>IF(ISERR(P14+Q14),"-",P14+Q14)</f>
        <v>45136.225000000013</v>
      </c>
      <c r="P14" s="14">
        <f t="shared" si="0"/>
        <v>41135.537000000011</v>
      </c>
      <c r="Q14" s="14">
        <f t="shared" si="0"/>
        <v>4000.6880000000001</v>
      </c>
      <c r="R14" s="16">
        <v>122.19849604763735</v>
      </c>
      <c r="S14" s="16">
        <v>97.866371145170746</v>
      </c>
      <c r="T14" s="16">
        <v>116.7996803861616</v>
      </c>
      <c r="U14" s="16">
        <f>IF(ISERR(O14/F14*100),"-",O14/F14*100)</f>
        <v>104.18331934950382</v>
      </c>
      <c r="V14" s="16"/>
    </row>
    <row r="15" spans="1:22" s="8" customFormat="1" ht="12" customHeight="1" x14ac:dyDescent="0.15">
      <c r="A15" s="17"/>
      <c r="B15" s="17"/>
      <c r="C15" s="17"/>
      <c r="D15" s="17" t="s">
        <v>23</v>
      </c>
      <c r="E15" s="13">
        <v>5</v>
      </c>
      <c r="F15" s="14">
        <f>IF(ISERR(G15+H15),"-",G15+H15)</f>
        <v>3195.0740000000001</v>
      </c>
      <c r="G15" s="15">
        <v>3173.0439999999999</v>
      </c>
      <c r="H15" s="15">
        <v>22.03</v>
      </c>
      <c r="I15" s="14">
        <f>IF(ISERR(J15+K15),"-",J15+K15)</f>
        <v>5285.0439999999999</v>
      </c>
      <c r="J15" s="15">
        <v>5230.0439999999999</v>
      </c>
      <c r="K15" s="15">
        <v>55</v>
      </c>
      <c r="L15" s="14">
        <f>IF(ISERR(M15+N15),"-",M15+N15)</f>
        <v>2751.7809999999999</v>
      </c>
      <c r="M15" s="14">
        <v>2695.7809999999999</v>
      </c>
      <c r="N15" s="14">
        <v>56</v>
      </c>
      <c r="O15" s="14">
        <f>IF(ISERR(P15+Q15),"-",P15+Q15)</f>
        <v>5728.3369999999995</v>
      </c>
      <c r="P15" s="14">
        <f t="shared" si="0"/>
        <v>5707.3069999999998</v>
      </c>
      <c r="Q15" s="14">
        <f t="shared" si="0"/>
        <v>21.03</v>
      </c>
      <c r="R15" s="16">
        <v>878.30091319268456</v>
      </c>
      <c r="S15" s="16">
        <v>218.20447513365292</v>
      </c>
      <c r="T15" s="16">
        <v>240.02645666704663</v>
      </c>
      <c r="U15" s="16">
        <f>IF(ISERR(O15/F15*100),"-",O15/F15*100)</f>
        <v>179.28652043739831</v>
      </c>
      <c r="V15" s="16"/>
    </row>
    <row r="16" spans="1:22" s="8" customFormat="1" ht="12" customHeight="1" x14ac:dyDescent="0.15">
      <c r="A16" s="17"/>
      <c r="B16" s="17"/>
      <c r="C16" s="17"/>
      <c r="D16" s="17" t="s">
        <v>24</v>
      </c>
      <c r="E16" s="13">
        <v>6</v>
      </c>
      <c r="F16" s="14">
        <f>IF(ISERR(G16+H16),"-",G16+H16)</f>
        <v>12058.147999999999</v>
      </c>
      <c r="G16" s="15">
        <v>11652.567999999999</v>
      </c>
      <c r="H16" s="15">
        <v>405.58</v>
      </c>
      <c r="I16" s="14">
        <f>IF(ISERR(J16+K16),"-",J16+K16)</f>
        <v>5438.0659999999998</v>
      </c>
      <c r="J16" s="15">
        <v>5121.866</v>
      </c>
      <c r="K16" s="15">
        <v>316.2</v>
      </c>
      <c r="L16" s="14">
        <f>IF(ISERR(M16+N16),"-",M16+N16)</f>
        <v>5225.5820000000003</v>
      </c>
      <c r="M16" s="14">
        <v>4930.5820000000003</v>
      </c>
      <c r="N16" s="14">
        <v>295</v>
      </c>
      <c r="O16" s="14">
        <f>IF(ISERR(P16+Q16),"-",P16+Q16)</f>
        <v>12270.632000000001</v>
      </c>
      <c r="P16" s="14">
        <f t="shared" si="0"/>
        <v>11843.852000000001</v>
      </c>
      <c r="Q16" s="14">
        <f t="shared" si="0"/>
        <v>426.78</v>
      </c>
      <c r="R16" s="16">
        <v>120.99651143567803</v>
      </c>
      <c r="S16" s="16">
        <v>111.13483141288212</v>
      </c>
      <c r="T16" s="16">
        <v>145.90470048152017</v>
      </c>
      <c r="U16" s="16">
        <f>IF(ISERR(O16/F16*100),"-",O16/F16*100)</f>
        <v>101.76216115443269</v>
      </c>
      <c r="V16" s="16"/>
    </row>
    <row r="17" spans="1:22" s="8" customFormat="1" ht="12" customHeight="1" x14ac:dyDescent="0.15">
      <c r="A17" s="17"/>
      <c r="B17" s="17"/>
      <c r="C17" s="17"/>
      <c r="D17" s="17" t="s">
        <v>25</v>
      </c>
      <c r="E17" s="13">
        <v>7</v>
      </c>
      <c r="F17" s="14">
        <f>IF(ISERR(G17+H17),"-",G17+H17)</f>
        <v>16968.298999999999</v>
      </c>
      <c r="G17" s="15">
        <v>16633.629000000001</v>
      </c>
      <c r="H17" s="15">
        <v>334.67</v>
      </c>
      <c r="I17" s="14">
        <f>IF(ISERR(J17+K17),"-",J17+K17)</f>
        <v>6090.2579999999998</v>
      </c>
      <c r="J17" s="15">
        <v>5787.2579999999998</v>
      </c>
      <c r="K17" s="15">
        <v>303</v>
      </c>
      <c r="L17" s="14">
        <f>IF(ISERR(M17+N17),"-",M17+N17)</f>
        <v>7499.71</v>
      </c>
      <c r="M17" s="14">
        <v>7208.31</v>
      </c>
      <c r="N17" s="14">
        <v>291.39999999999998</v>
      </c>
      <c r="O17" s="14">
        <f>IF(ISERR(P17+Q17),"-",P17+Q17)</f>
        <v>15558.847000000002</v>
      </c>
      <c r="P17" s="14">
        <f t="shared" si="0"/>
        <v>15212.577000000001</v>
      </c>
      <c r="Q17" s="14">
        <f t="shared" si="0"/>
        <v>346.2700000000001</v>
      </c>
      <c r="R17" s="16">
        <v>82.9755205335277</v>
      </c>
      <c r="S17" s="16">
        <v>86.773435287191845</v>
      </c>
      <c r="T17" s="16">
        <v>97.518924680164687</v>
      </c>
      <c r="U17" s="16">
        <f>IF(ISERR(O17/F17*100),"-",O17/F17*100)</f>
        <v>91.693616431440788</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3337.7239999999997</v>
      </c>
      <c r="G19" s="15">
        <v>3218.8739999999998</v>
      </c>
      <c r="H19" s="15">
        <v>118.85</v>
      </c>
      <c r="I19" s="14">
        <f>IF(ISERR(J19+K19),"-",J19+K19)</f>
        <v>1716.2719999999999</v>
      </c>
      <c r="J19" s="15">
        <v>1585.2719999999999</v>
      </c>
      <c r="K19" s="15">
        <v>131</v>
      </c>
      <c r="L19" s="14">
        <f>IF(ISERR(M19+N19),"-",M19+N19)</f>
        <v>941.96199999999999</v>
      </c>
      <c r="M19" s="14">
        <v>802.96199999999999</v>
      </c>
      <c r="N19" s="14">
        <v>139</v>
      </c>
      <c r="O19" s="14">
        <f>IF(ISERR(P19+Q19),"-",P19+Q19)</f>
        <v>4112.0339999999997</v>
      </c>
      <c r="P19" s="14">
        <f t="shared" ref="P19:Q23" si="1">IF(ISERR(G19+J19-M19),"-",G19+J19-M19)</f>
        <v>4001.1839999999997</v>
      </c>
      <c r="Q19" s="14">
        <f t="shared" si="1"/>
        <v>110.85</v>
      </c>
      <c r="R19" s="16">
        <v>111.50060841358349</v>
      </c>
      <c r="S19" s="16">
        <v>75.210870405324684</v>
      </c>
      <c r="T19" s="16">
        <v>75.849243496746638</v>
      </c>
      <c r="U19" s="16">
        <f>IF(ISERR(O19/F19*100),"-",O19/F19*100)</f>
        <v>123.1987426162259</v>
      </c>
      <c r="V19" s="16"/>
    </row>
    <row r="20" spans="1:22" s="8" customFormat="1" ht="12" customHeight="1" x14ac:dyDescent="0.15">
      <c r="A20" s="17"/>
      <c r="B20" s="17"/>
      <c r="C20" s="17"/>
      <c r="D20" s="17" t="s">
        <v>27</v>
      </c>
      <c r="E20" s="13">
        <v>9</v>
      </c>
      <c r="F20" s="14">
        <f>IF(ISERR(G20+H20),"-",G20+H20)</f>
        <v>2784.0569999999998</v>
      </c>
      <c r="G20" s="15">
        <v>2761.5569999999998</v>
      </c>
      <c r="H20" s="15">
        <v>22.5</v>
      </c>
      <c r="I20" s="14">
        <f>IF(ISERR(J20+K20),"-",J20+K20)</f>
        <v>361.815</v>
      </c>
      <c r="J20" s="15">
        <v>347.815</v>
      </c>
      <c r="K20" s="15">
        <v>14</v>
      </c>
      <c r="L20" s="14">
        <f>IF(ISERR(M20+N20),"-",M20+N20)</f>
        <v>801.02499999999998</v>
      </c>
      <c r="M20" s="14">
        <v>780.02499999999998</v>
      </c>
      <c r="N20" s="14">
        <v>21</v>
      </c>
      <c r="O20" s="14">
        <f>IF(ISERR(P20+Q20),"-",P20+Q20)</f>
        <v>2344.8469999999998</v>
      </c>
      <c r="P20" s="14">
        <f t="shared" si="1"/>
        <v>2329.3469999999998</v>
      </c>
      <c r="Q20" s="14">
        <f t="shared" si="1"/>
        <v>15.5</v>
      </c>
      <c r="R20" s="16">
        <v>62.916688403150914</v>
      </c>
      <c r="S20" s="16">
        <v>83.693801000950799</v>
      </c>
      <c r="T20" s="16">
        <v>156.22127706068974</v>
      </c>
      <c r="U20" s="16">
        <f>IF(ISERR(O20/F20*100),"-",O20/F20*100)</f>
        <v>84.224101733549276</v>
      </c>
      <c r="V20" s="16"/>
    </row>
    <row r="21" spans="1:22" s="8" customFormat="1" ht="12" customHeight="1" x14ac:dyDescent="0.15">
      <c r="A21" s="17"/>
      <c r="B21" s="17"/>
      <c r="C21" s="17"/>
      <c r="D21" s="17" t="s">
        <v>28</v>
      </c>
      <c r="E21" s="13">
        <v>10</v>
      </c>
      <c r="F21" s="14">
        <f>IF(ISERR(G21+H21),"-",G21+H21)</f>
        <v>4980.5479999999998</v>
      </c>
      <c r="G21" s="15">
        <v>1843.29</v>
      </c>
      <c r="H21" s="15">
        <v>3137.2579999999998</v>
      </c>
      <c r="I21" s="14">
        <f>IF(ISERR(J21+K21),"-",J21+K21)</f>
        <v>2020.75</v>
      </c>
      <c r="J21" s="15">
        <v>422.15</v>
      </c>
      <c r="K21" s="15">
        <v>1598.6</v>
      </c>
      <c r="L21" s="14">
        <f>IF(ISERR(M21+N21),"-",M21+N21)</f>
        <v>1879.77</v>
      </c>
      <c r="M21" s="14">
        <v>224.17</v>
      </c>
      <c r="N21" s="14">
        <v>1655.6</v>
      </c>
      <c r="O21" s="14">
        <f>IF(ISERR(P21+Q21),"-",P21+Q21)</f>
        <v>5121.5280000000002</v>
      </c>
      <c r="P21" s="14">
        <f t="shared" si="1"/>
        <v>2041.27</v>
      </c>
      <c r="Q21" s="14">
        <f t="shared" si="1"/>
        <v>3080.2580000000003</v>
      </c>
      <c r="R21" s="16">
        <v>78.842229704685465</v>
      </c>
      <c r="S21" s="16">
        <v>69.602292713451547</v>
      </c>
      <c r="T21" s="16">
        <v>103.03724328848257</v>
      </c>
      <c r="U21" s="16">
        <f>IF(ISERR(O21/F21*100),"-",O21/F21*100)</f>
        <v>102.8306122137564</v>
      </c>
      <c r="V21" s="16"/>
    </row>
    <row r="22" spans="1:22" s="8" customFormat="1" ht="12" customHeight="1" x14ac:dyDescent="0.15">
      <c r="A22" s="17"/>
      <c r="B22" s="17"/>
      <c r="C22" s="40" t="s">
        <v>29</v>
      </c>
      <c r="D22" s="40"/>
      <c r="E22" s="13">
        <v>11</v>
      </c>
      <c r="F22" s="14">
        <f>IF(ISERR(G22+H22),"-",G22+H22)</f>
        <v>2936.3580000000002</v>
      </c>
      <c r="G22" s="15">
        <v>2713.502</v>
      </c>
      <c r="H22" s="15">
        <v>222.85599999999999</v>
      </c>
      <c r="I22" s="14">
        <f>IF(ISERR(J22+K22),"-",J22+K22)</f>
        <v>1052.346</v>
      </c>
      <c r="J22" s="15">
        <v>965.346</v>
      </c>
      <c r="K22" s="15">
        <v>87</v>
      </c>
      <c r="L22" s="14">
        <f>IF(ISERR(M22+N22),"-",M22+N22)</f>
        <v>1161.8219999999999</v>
      </c>
      <c r="M22" s="14">
        <v>1046.8219999999999</v>
      </c>
      <c r="N22" s="14">
        <v>115</v>
      </c>
      <c r="O22" s="14">
        <f>IF(ISERR(P22+Q22),"-",P22+Q22)</f>
        <v>2826.8819999999996</v>
      </c>
      <c r="P22" s="14">
        <f t="shared" si="1"/>
        <v>2632.0259999999998</v>
      </c>
      <c r="Q22" s="14">
        <f t="shared" si="1"/>
        <v>194.85599999999999</v>
      </c>
      <c r="R22" s="16">
        <v>98.835031697581599</v>
      </c>
      <c r="S22" s="16">
        <v>108.83843540919965</v>
      </c>
      <c r="T22" s="16">
        <v>146.29304750401332</v>
      </c>
      <c r="U22" s="16">
        <f>IF(ISERR(O22/F22*100),"-",O22/F22*100)</f>
        <v>96.27170801380484</v>
      </c>
      <c r="V22" s="16"/>
    </row>
    <row r="23" spans="1:22" s="8" customFormat="1" ht="12" customHeight="1" x14ac:dyDescent="0.15">
      <c r="A23" s="17"/>
      <c r="B23" s="17"/>
      <c r="C23" s="40" t="s">
        <v>30</v>
      </c>
      <c r="D23" s="40"/>
      <c r="E23" s="13">
        <v>12</v>
      </c>
      <c r="F23" s="14">
        <f>IF(ISERR(G23+H23),"-",G23+H23)</f>
        <v>16001.989</v>
      </c>
      <c r="G23" s="15">
        <v>15690.064</v>
      </c>
      <c r="H23" s="15">
        <v>311.92500000000001</v>
      </c>
      <c r="I23" s="14">
        <f>IF(ISERR(J23+K23),"-",J23+K23)</f>
        <v>12920.409</v>
      </c>
      <c r="J23" s="15">
        <v>12648.849</v>
      </c>
      <c r="K23" s="15">
        <v>271.56</v>
      </c>
      <c r="L23" s="14">
        <f>IF(ISERR(M23+N23),"-",M23+N23)</f>
        <v>11106.986999999999</v>
      </c>
      <c r="M23" s="14">
        <v>10812.927</v>
      </c>
      <c r="N23" s="14">
        <v>294.06</v>
      </c>
      <c r="O23" s="14">
        <f>IF(ISERR(P23+Q23),"-",P23+Q23)</f>
        <v>17815.411</v>
      </c>
      <c r="P23" s="14">
        <f t="shared" si="1"/>
        <v>17525.986000000001</v>
      </c>
      <c r="Q23" s="14">
        <f t="shared" si="1"/>
        <v>289.42500000000001</v>
      </c>
      <c r="R23" s="16">
        <v>78.876127680780101</v>
      </c>
      <c r="S23" s="16">
        <v>79.226328708118572</v>
      </c>
      <c r="T23" s="16">
        <v>71.193073679155191</v>
      </c>
      <c r="U23" s="16">
        <f>IF(ISERR(O23/F23*100),"-",O23/F23*100)</f>
        <v>111.33247873123773</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40" t="s">
        <v>31</v>
      </c>
      <c r="D25" s="40"/>
      <c r="E25" s="13">
        <v>13</v>
      </c>
      <c r="F25" s="14">
        <f>IF(ISERR(G25+H25),"-",G25+H25)</f>
        <v>70339.627999999997</v>
      </c>
      <c r="G25" s="15">
        <v>18127.650000000001</v>
      </c>
      <c r="H25" s="15">
        <v>52211.978000000003</v>
      </c>
      <c r="I25" s="14">
        <f>IF(ISERR(J25+K25),"-",J25+K25)</f>
        <v>14871.130000000001</v>
      </c>
      <c r="J25" s="15">
        <v>4005.43</v>
      </c>
      <c r="K25" s="15">
        <v>10865.7</v>
      </c>
      <c r="L25" s="14">
        <f>IF(ISERR(M25+N25),"-",M25+N25)</f>
        <v>16496.099999999999</v>
      </c>
      <c r="M25" s="14">
        <v>3939.94</v>
      </c>
      <c r="N25" s="14">
        <v>12556.16</v>
      </c>
      <c r="O25" s="14">
        <f>IF(ISERR(P25+Q25),"-",P25+Q25)</f>
        <v>68714.657999999996</v>
      </c>
      <c r="P25" s="14">
        <f t="shared" ref="P25:Q29" si="2">IF(ISERR(G25+J25-M25),"-",G25+J25-M25)</f>
        <v>18193.140000000003</v>
      </c>
      <c r="Q25" s="14">
        <f t="shared" si="2"/>
        <v>50521.517999999996</v>
      </c>
      <c r="R25" s="16">
        <v>156.61838265208812</v>
      </c>
      <c r="S25" s="16">
        <v>106.32280402781545</v>
      </c>
      <c r="T25" s="16">
        <v>92.409001492470296</v>
      </c>
      <c r="U25" s="16">
        <f>IF(ISERR(O25/F25*100),"-",O25/F25*100)</f>
        <v>97.689822869122935</v>
      </c>
      <c r="V25" s="16"/>
    </row>
    <row r="26" spans="1:22" s="8" customFormat="1" ht="12" customHeight="1" x14ac:dyDescent="0.15">
      <c r="A26" s="17"/>
      <c r="B26" s="17"/>
      <c r="C26" s="40" t="s">
        <v>32</v>
      </c>
      <c r="D26" s="40"/>
      <c r="E26" s="13">
        <v>14</v>
      </c>
      <c r="F26" s="14">
        <f>IF(ISERR(G26+H26),"-",G26+H26)</f>
        <v>12577.145</v>
      </c>
      <c r="G26" s="15">
        <v>490.04500000000002</v>
      </c>
      <c r="H26" s="15">
        <v>12087.1</v>
      </c>
      <c r="I26" s="14">
        <f>IF(ISERR(J26+K26),"-",J26+K26)</f>
        <v>5785</v>
      </c>
      <c r="J26" s="15">
        <v>167.4</v>
      </c>
      <c r="K26" s="15">
        <v>5617.6</v>
      </c>
      <c r="L26" s="14">
        <f>IF(ISERR(M26+N26),"-",M26+N26)</f>
        <v>3581.7799999999997</v>
      </c>
      <c r="M26" s="14">
        <v>219.08</v>
      </c>
      <c r="N26" s="14">
        <v>3362.7</v>
      </c>
      <c r="O26" s="14">
        <f>IF(ISERR(P26+Q26),"-",P26+Q26)</f>
        <v>14780.365</v>
      </c>
      <c r="P26" s="14">
        <f t="shared" si="2"/>
        <v>438.36500000000001</v>
      </c>
      <c r="Q26" s="14">
        <f t="shared" si="2"/>
        <v>14342</v>
      </c>
      <c r="R26" s="16">
        <v>119.36424354845032</v>
      </c>
      <c r="S26" s="16">
        <v>74.919626926705192</v>
      </c>
      <c r="T26" s="16">
        <v>92.57310229043874</v>
      </c>
      <c r="U26" s="16">
        <f>IF(ISERR(O26/F26*100),"-",O26/F26*100)</f>
        <v>117.51764808309039</v>
      </c>
      <c r="V26" s="16"/>
    </row>
    <row r="27" spans="1:22" s="8" customFormat="1" ht="12" customHeight="1" x14ac:dyDescent="0.15">
      <c r="A27" s="17"/>
      <c r="B27" s="17"/>
      <c r="C27" s="40" t="s">
        <v>33</v>
      </c>
      <c r="D27" s="40"/>
      <c r="E27" s="13">
        <v>15</v>
      </c>
      <c r="F27" s="14">
        <f>IF(ISERR(G27+H27),"-",G27+H27)</f>
        <v>5738.8890000000001</v>
      </c>
      <c r="G27" s="15">
        <v>3401.6</v>
      </c>
      <c r="H27" s="15">
        <v>2337.2890000000002</v>
      </c>
      <c r="I27" s="14">
        <f>IF(ISERR(J27+K27),"-",J27+K27)</f>
        <v>1816.9499999999998</v>
      </c>
      <c r="J27" s="15">
        <v>1569.35</v>
      </c>
      <c r="K27" s="15">
        <v>247.6</v>
      </c>
      <c r="L27" s="14">
        <f>IF(ISERR(M27+N27),"-",M27+N27)</f>
        <v>1565.4</v>
      </c>
      <c r="M27" s="14">
        <v>1247.2</v>
      </c>
      <c r="N27" s="14">
        <v>318.2</v>
      </c>
      <c r="O27" s="14">
        <f>IF(ISERR(P27+Q27),"-",P27+Q27)</f>
        <v>5990.4390000000003</v>
      </c>
      <c r="P27" s="14">
        <f t="shared" si="2"/>
        <v>3723.75</v>
      </c>
      <c r="Q27" s="14">
        <f t="shared" si="2"/>
        <v>2266.6890000000003</v>
      </c>
      <c r="R27" s="16">
        <v>38.369514718925544</v>
      </c>
      <c r="S27" s="16">
        <v>97.882158734922811</v>
      </c>
      <c r="T27" s="16">
        <v>71.338359599962857</v>
      </c>
      <c r="U27" s="16">
        <f>IF(ISERR(O27/F27*100),"-",O27/F27*100)</f>
        <v>104.38325257728455</v>
      </c>
      <c r="V27" s="16"/>
    </row>
    <row r="28" spans="1:22" s="8" customFormat="1" ht="12" customHeight="1" x14ac:dyDescent="0.15">
      <c r="A28" s="17"/>
      <c r="B28" s="17"/>
      <c r="C28" s="40" t="s">
        <v>34</v>
      </c>
      <c r="D28" s="40"/>
      <c r="E28" s="13">
        <v>16</v>
      </c>
      <c r="F28" s="14">
        <f>IF(ISERR(G28+H28),"-",G28+H28)</f>
        <v>33103.918000000005</v>
      </c>
      <c r="G28" s="15">
        <f>SUBTOTAL(9,G29:G31)</f>
        <v>31905.453000000001</v>
      </c>
      <c r="H28" s="15">
        <f>SUBTOTAL(9,H29:H31)</f>
        <v>1198.4650000000001</v>
      </c>
      <c r="I28" s="14">
        <f>IF(ISERR(J28+K28),"-",J28+K28)</f>
        <v>15696.33</v>
      </c>
      <c r="J28" s="15">
        <f>SUBTOTAL(9,J29:J31)</f>
        <v>15614.46</v>
      </c>
      <c r="K28" s="15">
        <f>SUBTOTAL(9,K29:K31)</f>
        <v>81.87</v>
      </c>
      <c r="L28" s="14">
        <f>IF(ISERR(M28+N28),"-",M28+N28)</f>
        <v>16312.83</v>
      </c>
      <c r="M28" s="15">
        <f>SUBTOTAL(9,M29:M31)</f>
        <v>16130.12</v>
      </c>
      <c r="N28" s="15">
        <f>SUBTOTAL(9,N29:N31)</f>
        <v>182.70999999999998</v>
      </c>
      <c r="O28" s="14">
        <f>IF(ISERR(P28+Q28),"-",P28+Q28)</f>
        <v>32487.417999999998</v>
      </c>
      <c r="P28" s="14">
        <f t="shared" si="2"/>
        <v>31389.792999999998</v>
      </c>
      <c r="Q28" s="14">
        <f t="shared" si="2"/>
        <v>1097.625</v>
      </c>
      <c r="R28" s="16">
        <v>91.878042891322963</v>
      </c>
      <c r="S28" s="16">
        <v>106.93376284711472</v>
      </c>
      <c r="T28" s="16">
        <v>118.24317226986336</v>
      </c>
      <c r="U28" s="16">
        <f>IF(ISERR(O28/F28*100),"-",O28/F28*100)</f>
        <v>98.137682675506838</v>
      </c>
      <c r="V28" s="16"/>
    </row>
    <row r="29" spans="1:22" s="8" customFormat="1" ht="12" customHeight="1" x14ac:dyDescent="0.15">
      <c r="A29" s="17"/>
      <c r="B29" s="17"/>
      <c r="C29" s="17"/>
      <c r="D29" s="17" t="s">
        <v>35</v>
      </c>
      <c r="E29" s="13">
        <v>17</v>
      </c>
      <c r="F29" s="14">
        <f>IF(ISERR(G29+H29),"-",G29+H29)</f>
        <v>24860.91</v>
      </c>
      <c r="G29" s="15">
        <v>24474.400000000001</v>
      </c>
      <c r="H29" s="15">
        <v>386.51</v>
      </c>
      <c r="I29" s="14">
        <f>IF(ISERR(J29+K29),"-",J29+K29)</f>
        <v>13008.74</v>
      </c>
      <c r="J29" s="15">
        <v>12959</v>
      </c>
      <c r="K29" s="15">
        <v>49.74</v>
      </c>
      <c r="L29" s="14">
        <f>IF(ISERR(M29+N29),"-",M29+N29)</f>
        <v>14427.31</v>
      </c>
      <c r="M29" s="14">
        <v>14350.6</v>
      </c>
      <c r="N29" s="14">
        <v>76.709999999999994</v>
      </c>
      <c r="O29" s="14">
        <f>IF(ISERR(P29+Q29),"-",P29+Q29)</f>
        <v>23442.340000000004</v>
      </c>
      <c r="P29" s="14">
        <f t="shared" si="2"/>
        <v>23082.800000000003</v>
      </c>
      <c r="Q29" s="14">
        <f t="shared" si="2"/>
        <v>359.54</v>
      </c>
      <c r="R29" s="16">
        <v>105.04202087801349</v>
      </c>
      <c r="S29" s="16">
        <v>126.07526952193446</v>
      </c>
      <c r="T29" s="16">
        <v>133.89616657670706</v>
      </c>
      <c r="U29" s="16">
        <f>IF(ISERR(O29/F29*100),"-",O29/F29*100)</f>
        <v>94.293973953487637</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8243.0079999999998</v>
      </c>
      <c r="G31" s="15">
        <v>7431.0529999999999</v>
      </c>
      <c r="H31" s="15">
        <v>811.95500000000004</v>
      </c>
      <c r="I31" s="14">
        <f>IF(ISERR(J31+K31),"-",J31+K31)</f>
        <v>2687.59</v>
      </c>
      <c r="J31" s="15">
        <v>2655.46</v>
      </c>
      <c r="K31" s="15">
        <v>32.130000000000003</v>
      </c>
      <c r="L31" s="14">
        <f>IF(ISERR(M31+N31),"-",M31+N31)</f>
        <v>1885.52</v>
      </c>
      <c r="M31" s="14">
        <v>1779.52</v>
      </c>
      <c r="N31" s="14">
        <v>106</v>
      </c>
      <c r="O31" s="14">
        <f>IF(ISERR(P31+Q31),"-",P31+Q31)</f>
        <v>9045.0779999999977</v>
      </c>
      <c r="P31" s="14">
        <f t="shared" ref="P31:Q35" si="3">IF(ISERR(G31+J31-M31),"-",G31+J31-M31)</f>
        <v>8306.9929999999986</v>
      </c>
      <c r="Q31" s="14">
        <f t="shared" si="3"/>
        <v>738.08500000000004</v>
      </c>
      <c r="R31" s="16">
        <v>57.1881805830552</v>
      </c>
      <c r="S31" s="16">
        <v>49.46704448891024</v>
      </c>
      <c r="T31" s="16">
        <v>90.748070679546188</v>
      </c>
      <c r="U31" s="16">
        <f>IF(ISERR(O31/F31*100),"-",O31/F31*100)</f>
        <v>109.73030718883201</v>
      </c>
      <c r="V31" s="16"/>
    </row>
    <row r="32" spans="1:22" s="8" customFormat="1" ht="12" customHeight="1" x14ac:dyDescent="0.15">
      <c r="A32" s="17"/>
      <c r="B32" s="17"/>
      <c r="C32" s="40" t="s">
        <v>37</v>
      </c>
      <c r="D32" s="40"/>
      <c r="E32" s="13">
        <v>19</v>
      </c>
      <c r="F32" s="14">
        <f>IF(ISERR(G32+H32),"-",G32+H32)</f>
        <v>18624.156999999999</v>
      </c>
      <c r="G32" s="15">
        <v>15789.016</v>
      </c>
      <c r="H32" s="15">
        <v>2835.1410000000001</v>
      </c>
      <c r="I32" s="14">
        <f>IF(ISERR(J32+K32),"-",J32+K32)</f>
        <v>7963.87</v>
      </c>
      <c r="J32" s="15">
        <v>6876.36</v>
      </c>
      <c r="K32" s="15">
        <v>1087.51</v>
      </c>
      <c r="L32" s="14">
        <f>IF(ISERR(M32+N32),"-",M32+N32)</f>
        <v>4728.134</v>
      </c>
      <c r="M32" s="14">
        <v>4019.51</v>
      </c>
      <c r="N32" s="14">
        <v>708.62400000000002</v>
      </c>
      <c r="O32" s="14">
        <f>IF(ISERR(P32+Q32),"-",P32+Q32)</f>
        <v>21859.893000000004</v>
      </c>
      <c r="P32" s="14">
        <f t="shared" si="3"/>
        <v>18645.866000000002</v>
      </c>
      <c r="Q32" s="14">
        <f t="shared" si="3"/>
        <v>3214.027</v>
      </c>
      <c r="R32" s="16">
        <v>141.03667544706911</v>
      </c>
      <c r="S32" s="16">
        <v>92.81278770069116</v>
      </c>
      <c r="T32" s="16">
        <v>95.881849998910027</v>
      </c>
      <c r="U32" s="16">
        <f>IF(ISERR(O32/F32*100),"-",O32/F32*100)</f>
        <v>117.37386556610323</v>
      </c>
      <c r="V32" s="16"/>
    </row>
    <row r="33" spans="1:22" s="8" customFormat="1" ht="12" customHeight="1" x14ac:dyDescent="0.15">
      <c r="A33" s="17"/>
      <c r="B33" s="17"/>
      <c r="C33" s="40" t="s">
        <v>38</v>
      </c>
      <c r="D33" s="40"/>
      <c r="E33" s="13">
        <v>20</v>
      </c>
      <c r="F33" s="14">
        <f>IF(ISERR(G33+H33),"-",G33+H33)</f>
        <v>96050.04800000001</v>
      </c>
      <c r="G33" s="15">
        <v>79861.353000000003</v>
      </c>
      <c r="H33" s="15">
        <v>16188.695</v>
      </c>
      <c r="I33" s="14">
        <f>IF(ISERR(J33+K33),"-",J33+K33)</f>
        <v>19243.156999999999</v>
      </c>
      <c r="J33" s="15">
        <v>15692.08</v>
      </c>
      <c r="K33" s="15">
        <v>3551.0770000000002</v>
      </c>
      <c r="L33" s="14">
        <f>IF(ISERR(M33+N33),"-",M33+N33)</f>
        <v>21331.279000000002</v>
      </c>
      <c r="M33" s="14">
        <v>17445.580000000002</v>
      </c>
      <c r="N33" s="14">
        <v>3885.6990000000001</v>
      </c>
      <c r="O33" s="14">
        <f>IF(ISERR(P33+Q33),"-",P33+Q33)</f>
        <v>93961.926000000007</v>
      </c>
      <c r="P33" s="14">
        <f t="shared" si="3"/>
        <v>78107.853000000003</v>
      </c>
      <c r="Q33" s="14">
        <f t="shared" si="3"/>
        <v>15854.073</v>
      </c>
      <c r="R33" s="16">
        <v>96.925629540502825</v>
      </c>
      <c r="S33" s="16">
        <v>95.940170565368561</v>
      </c>
      <c r="T33" s="16">
        <v>97.316422096502208</v>
      </c>
      <c r="U33" s="16">
        <f>IF(ISERR(O33/F33*100),"-",O33/F33*100)</f>
        <v>97.826006292053066</v>
      </c>
      <c r="V33" s="16"/>
    </row>
    <row r="34" spans="1:22" s="8" customFormat="1" ht="12" customHeight="1" x14ac:dyDescent="0.15">
      <c r="A34" s="17"/>
      <c r="B34" s="17"/>
      <c r="C34" s="40" t="s">
        <v>39</v>
      </c>
      <c r="D34" s="40"/>
      <c r="E34" s="13">
        <v>21</v>
      </c>
      <c r="F34" s="14">
        <f>IF(ISERR(G34+H34),"-",G34+H34)</f>
        <v>10601.031999999999</v>
      </c>
      <c r="G34" s="15">
        <v>8466.9509999999991</v>
      </c>
      <c r="H34" s="15">
        <v>2134.0810000000001</v>
      </c>
      <c r="I34" s="14">
        <f>IF(ISERR(J34+K34),"-",J34+K34)</f>
        <v>1100.54</v>
      </c>
      <c r="J34" s="15">
        <v>901.6</v>
      </c>
      <c r="K34" s="15">
        <v>198.94</v>
      </c>
      <c r="L34" s="14">
        <f>IF(ISERR(M34+N34),"-",M34+N34)</f>
        <v>1778</v>
      </c>
      <c r="M34" s="14">
        <v>1449.6</v>
      </c>
      <c r="N34" s="14">
        <v>328.4</v>
      </c>
      <c r="O34" s="14">
        <f>IF(ISERR(P34+Q34),"-",P34+Q34)</f>
        <v>9923.5720000000001</v>
      </c>
      <c r="P34" s="14">
        <f t="shared" si="3"/>
        <v>7918.9509999999991</v>
      </c>
      <c r="Q34" s="14">
        <f t="shared" si="3"/>
        <v>2004.6210000000001</v>
      </c>
      <c r="R34" s="16">
        <v>74.585069973908034</v>
      </c>
      <c r="S34" s="16">
        <v>71.712343961118847</v>
      </c>
      <c r="T34" s="16">
        <v>57.360689851581192</v>
      </c>
      <c r="U34" s="16">
        <f>IF(ISERR(O34/F34*100),"-",O34/F34*100)</f>
        <v>93.609490094926613</v>
      </c>
      <c r="V34" s="16"/>
    </row>
    <row r="35" spans="1:22" s="8" customFormat="1" ht="12" customHeight="1" x14ac:dyDescent="0.15">
      <c r="A35" s="17"/>
      <c r="B35" s="17"/>
      <c r="C35" s="40" t="s">
        <v>40</v>
      </c>
      <c r="D35" s="40"/>
      <c r="E35" s="13">
        <v>22</v>
      </c>
      <c r="F35" s="14">
        <f>IF(ISERR(G35+H35),"-",G35+H35)</f>
        <v>10012.539000000001</v>
      </c>
      <c r="G35" s="15">
        <v>3549.38</v>
      </c>
      <c r="H35" s="15">
        <v>6463.1589999999997</v>
      </c>
      <c r="I35" s="14">
        <f>IF(ISERR(J35+K35),"-",J35+K35)</f>
        <v>3678.0029999999997</v>
      </c>
      <c r="J35" s="15">
        <v>1998.48</v>
      </c>
      <c r="K35" s="15">
        <v>1679.5229999999999</v>
      </c>
      <c r="L35" s="14">
        <f>IF(ISERR(M35+N35),"-",M35+N35)</f>
        <v>2679.2550000000001</v>
      </c>
      <c r="M35" s="14">
        <v>1179.02</v>
      </c>
      <c r="N35" s="14">
        <v>1500.2349999999999</v>
      </c>
      <c r="O35" s="14">
        <f>IF(ISERR(P35+Q35),"-",P35+Q35)</f>
        <v>11011.287</v>
      </c>
      <c r="P35" s="14">
        <f t="shared" si="3"/>
        <v>4368.84</v>
      </c>
      <c r="Q35" s="14">
        <f t="shared" si="3"/>
        <v>6642.4470000000001</v>
      </c>
      <c r="R35" s="16">
        <v>143.58729811712621</v>
      </c>
      <c r="S35" s="16">
        <v>97.288067278154202</v>
      </c>
      <c r="T35" s="16">
        <v>97.11356823132941</v>
      </c>
      <c r="U35" s="16">
        <f>IF(ISERR(O35/F35*100),"-",O35/F35*100)</f>
        <v>109.97497238213003</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40" t="s">
        <v>41</v>
      </c>
      <c r="D37" s="40"/>
      <c r="E37" s="13">
        <v>23</v>
      </c>
      <c r="F37" s="14">
        <f>IF(ISERR(G37+H37),"-",G37+H37)</f>
        <v>5384.8369999999995</v>
      </c>
      <c r="G37" s="15">
        <v>2170.8919999999998</v>
      </c>
      <c r="H37" s="15">
        <v>3213.9450000000002</v>
      </c>
      <c r="I37" s="14">
        <f>IF(ISERR(J37+K37),"-",J37+K37)</f>
        <v>1599.67</v>
      </c>
      <c r="J37" s="15">
        <v>833.34</v>
      </c>
      <c r="K37" s="15">
        <v>766.33</v>
      </c>
      <c r="L37" s="14">
        <f>IF(ISERR(M37+N37),"-",M37+N37)</f>
        <v>1211.0900000000001</v>
      </c>
      <c r="M37" s="14">
        <v>432.89</v>
      </c>
      <c r="N37" s="14">
        <v>778.2</v>
      </c>
      <c r="O37" s="14">
        <f>IF(ISERR(P37+Q37),"-",P37+Q37)</f>
        <v>5773.4169999999995</v>
      </c>
      <c r="P37" s="14">
        <f t="shared" ref="P37:Q41" si="4">IF(ISERR(G37+J37-M37),"-",G37+J37-M37)</f>
        <v>2571.3420000000001</v>
      </c>
      <c r="Q37" s="14">
        <f t="shared" si="4"/>
        <v>3202.0749999999998</v>
      </c>
      <c r="R37" s="16">
        <v>136.68421142573953</v>
      </c>
      <c r="S37" s="16">
        <v>114.2839618012305</v>
      </c>
      <c r="T37" s="16">
        <v>96.799866270575407</v>
      </c>
      <c r="U37" s="16">
        <f>IF(ISERR(O37/F37*100),"-",O37/F37*100)</f>
        <v>107.21618871657581</v>
      </c>
      <c r="V37" s="16"/>
    </row>
    <row r="38" spans="1:22" s="8" customFormat="1" ht="12" customHeight="1" x14ac:dyDescent="0.15">
      <c r="A38" s="17"/>
      <c r="B38" s="17"/>
      <c r="C38" s="40" t="s">
        <v>42</v>
      </c>
      <c r="D38" s="40"/>
      <c r="E38" s="13">
        <v>24</v>
      </c>
      <c r="F38" s="14">
        <f>IF(ISERR(G38+H38),"-",G38+H38)</f>
        <v>3521.924</v>
      </c>
      <c r="G38" s="15">
        <v>2670.5140000000001</v>
      </c>
      <c r="H38" s="15">
        <v>851.41</v>
      </c>
      <c r="I38" s="14">
        <f>IF(ISERR(J38+K38),"-",J38+K38)</f>
        <v>755.57999999999993</v>
      </c>
      <c r="J38" s="15">
        <v>543.16999999999996</v>
      </c>
      <c r="K38" s="15">
        <v>212.41</v>
      </c>
      <c r="L38" s="14">
        <f>IF(ISERR(M38+N38),"-",M38+N38)</f>
        <v>504.19</v>
      </c>
      <c r="M38" s="14">
        <v>343.69</v>
      </c>
      <c r="N38" s="14">
        <v>160.5</v>
      </c>
      <c r="O38" s="14">
        <f>IF(ISERR(P38+Q38),"-",P38+Q38)</f>
        <v>3773.3140000000003</v>
      </c>
      <c r="P38" s="14">
        <f t="shared" si="4"/>
        <v>2869.9940000000001</v>
      </c>
      <c r="Q38" s="14">
        <f t="shared" si="4"/>
        <v>903.31999999999994</v>
      </c>
      <c r="R38" s="16">
        <v>50.665522258953537</v>
      </c>
      <c r="S38" s="16">
        <v>78.935090960328139</v>
      </c>
      <c r="T38" s="16">
        <v>65.19636589447741</v>
      </c>
      <c r="U38" s="16">
        <f>IF(ISERR(O38/F38*100),"-",O38/F38*100)</f>
        <v>107.13785987431869</v>
      </c>
      <c r="V38" s="16"/>
    </row>
    <row r="39" spans="1:22" s="8" customFormat="1" ht="12" customHeight="1" x14ac:dyDescent="0.15">
      <c r="A39" s="17"/>
      <c r="B39" s="17"/>
      <c r="C39" s="40" t="s">
        <v>43</v>
      </c>
      <c r="D39" s="40"/>
      <c r="E39" s="13">
        <v>25</v>
      </c>
      <c r="F39" s="14">
        <f>IF(ISERR(G39+H39),"-",G39+H39)</f>
        <v>3724.0010000000002</v>
      </c>
      <c r="G39" s="15">
        <v>1172.701</v>
      </c>
      <c r="H39" s="15">
        <v>2551.3000000000002</v>
      </c>
      <c r="I39" s="14">
        <f>IF(ISERR(J39+K39),"-",J39+K39)</f>
        <v>516.35</v>
      </c>
      <c r="J39" s="15">
        <v>168.67</v>
      </c>
      <c r="K39" s="15">
        <v>347.68</v>
      </c>
      <c r="L39" s="14">
        <f>IF(ISERR(M39+N39),"-",M39+N39)</f>
        <v>667.82</v>
      </c>
      <c r="M39" s="14">
        <v>242.96</v>
      </c>
      <c r="N39" s="14">
        <v>424.86</v>
      </c>
      <c r="O39" s="14">
        <f>IF(ISERR(P39+Q39),"-",P39+Q39)</f>
        <v>3572.5309999999999</v>
      </c>
      <c r="P39" s="14">
        <f t="shared" si="4"/>
        <v>1098.4110000000001</v>
      </c>
      <c r="Q39" s="14">
        <f t="shared" si="4"/>
        <v>2474.12</v>
      </c>
      <c r="R39" s="16">
        <v>63.713090581543135</v>
      </c>
      <c r="S39" s="16">
        <v>77.480508631891595</v>
      </c>
      <c r="T39" s="16">
        <v>86.835193944023942</v>
      </c>
      <c r="U39" s="16">
        <f>IF(ISERR(O39/F39*100),"-",O39/F39*100)</f>
        <v>95.932600447744235</v>
      </c>
      <c r="V39" s="16"/>
    </row>
    <row r="40" spans="1:22" s="8" customFormat="1" ht="12" customHeight="1" x14ac:dyDescent="0.15">
      <c r="A40" s="17"/>
      <c r="B40" s="17"/>
      <c r="C40" s="40" t="s">
        <v>44</v>
      </c>
      <c r="D40" s="40"/>
      <c r="E40" s="13">
        <v>26</v>
      </c>
      <c r="F40" s="14">
        <f>IF(ISERR(G40+H40),"-",G40+H40)</f>
        <v>121904.69399999999</v>
      </c>
      <c r="G40" s="15">
        <v>36834.362000000001</v>
      </c>
      <c r="H40" s="15">
        <v>85070.331999999995</v>
      </c>
      <c r="I40" s="14">
        <f>IF(ISERR(J40+K40),"-",J40+K40)</f>
        <v>41620.917000000001</v>
      </c>
      <c r="J40" s="15">
        <v>11340.316999999999</v>
      </c>
      <c r="K40" s="15">
        <v>30280.6</v>
      </c>
      <c r="L40" s="14">
        <f>IF(ISERR(M40+N40),"-",M40+N40)</f>
        <v>36803.675000000003</v>
      </c>
      <c r="M40" s="14">
        <v>9363.0149999999994</v>
      </c>
      <c r="N40" s="14">
        <v>27440.66</v>
      </c>
      <c r="O40" s="14">
        <f>IF(ISERR(P40+Q40),"-",P40+Q40)</f>
        <v>126721.936</v>
      </c>
      <c r="P40" s="14">
        <f t="shared" si="4"/>
        <v>38811.664000000004</v>
      </c>
      <c r="Q40" s="14">
        <f t="shared" si="4"/>
        <v>87910.271999999997</v>
      </c>
      <c r="R40" s="16">
        <v>94.576678704741624</v>
      </c>
      <c r="S40" s="16">
        <v>84.717132764249129</v>
      </c>
      <c r="T40" s="16">
        <v>98.361179683367851</v>
      </c>
      <c r="U40" s="16">
        <f>IF(ISERR(O40/F40*100),"-",O40/F40*100)</f>
        <v>103.95164602931534</v>
      </c>
      <c r="V40" s="16"/>
    </row>
    <row r="41" spans="1:22" s="8" customFormat="1" ht="12" customHeight="1" x14ac:dyDescent="0.15">
      <c r="A41" s="17"/>
      <c r="B41" s="17"/>
      <c r="C41" s="40" t="s">
        <v>45</v>
      </c>
      <c r="D41" s="40"/>
      <c r="E41" s="13">
        <v>27</v>
      </c>
      <c r="F41" s="14">
        <f>IF(ISERR(G41+H41),"-",G41+H41)</f>
        <v>30852.470999999998</v>
      </c>
      <c r="G41" s="15">
        <v>10553.438</v>
      </c>
      <c r="H41" s="15">
        <v>20299.032999999999</v>
      </c>
      <c r="I41" s="14">
        <f>IF(ISERR(J41+K41),"-",J41+K41)</f>
        <v>8388.5650000000005</v>
      </c>
      <c r="J41" s="15">
        <v>4231.01</v>
      </c>
      <c r="K41" s="15">
        <v>4157.5550000000003</v>
      </c>
      <c r="L41" s="14">
        <f>IF(ISERR(M41+N41),"-",M41+N41)</f>
        <v>5177.2910000000002</v>
      </c>
      <c r="M41" s="14">
        <v>1682.51</v>
      </c>
      <c r="N41" s="14">
        <v>3494.7809999999999</v>
      </c>
      <c r="O41" s="14">
        <f>IF(ISERR(P41+Q41),"-",P41+Q41)</f>
        <v>34063.745000000003</v>
      </c>
      <c r="P41" s="14">
        <f t="shared" si="4"/>
        <v>13101.938</v>
      </c>
      <c r="Q41" s="14">
        <f t="shared" si="4"/>
        <v>20961.807000000001</v>
      </c>
      <c r="R41" s="16">
        <v>80.676344996056869</v>
      </c>
      <c r="S41" s="16">
        <v>67.04754837590103</v>
      </c>
      <c r="T41" s="16">
        <v>109.07261074151683</v>
      </c>
      <c r="U41" s="16">
        <f>IF(ISERR(O41/F41*100),"-",O41/F41*100)</f>
        <v>110.40848235462244</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40" t="s">
        <v>46</v>
      </c>
      <c r="D43" s="40"/>
      <c r="E43" s="13">
        <v>28</v>
      </c>
      <c r="F43" s="14">
        <f>IF(ISERR(G43+H43),"-",G43+H43)</f>
        <v>47783.273999999998</v>
      </c>
      <c r="G43" s="15">
        <v>1673.2059999999999</v>
      </c>
      <c r="H43" s="15">
        <v>46110.067999999999</v>
      </c>
      <c r="I43" s="14">
        <f>IF(ISERR(J43+K43),"-",J43+K43)</f>
        <v>9081.6959999999999</v>
      </c>
      <c r="J43" s="15">
        <v>408.85</v>
      </c>
      <c r="K43" s="15">
        <v>8672.8459999999995</v>
      </c>
      <c r="L43" s="14">
        <f>IF(ISERR(M43+N43),"-",M43+N43)</f>
        <v>9978.5550000000003</v>
      </c>
      <c r="M43" s="14">
        <v>442.76</v>
      </c>
      <c r="N43" s="14">
        <v>9535.7950000000001</v>
      </c>
      <c r="O43" s="14">
        <f>IF(ISERR(P43+Q43),"-",P43+Q43)</f>
        <v>46886.415000000001</v>
      </c>
      <c r="P43" s="14">
        <f t="shared" ref="P43:Q47" si="5">IF(ISERR(G43+J43-M43),"-",G43+J43-M43)</f>
        <v>1639.296</v>
      </c>
      <c r="Q43" s="14">
        <f t="shared" si="5"/>
        <v>45247.118999999999</v>
      </c>
      <c r="R43" s="16">
        <v>78.762582964961538</v>
      </c>
      <c r="S43" s="16">
        <v>83.485016954597825</v>
      </c>
      <c r="T43" s="16">
        <v>100.16902278063465</v>
      </c>
      <c r="U43" s="16">
        <f>IF(ISERR(O43/F43*100),"-",O43/F43*100)</f>
        <v>98.123069172698379</v>
      </c>
      <c r="V43" s="16"/>
    </row>
    <row r="44" spans="1:22" s="8" customFormat="1" ht="12" customHeight="1" x14ac:dyDescent="0.15">
      <c r="A44" s="17"/>
      <c r="B44" s="17"/>
      <c r="C44" s="40" t="s">
        <v>47</v>
      </c>
      <c r="D44" s="40"/>
      <c r="E44" s="13">
        <v>29</v>
      </c>
      <c r="F44" s="14">
        <f>IF(ISERR(G44+H44),"-",G44+H44)</f>
        <v>32559.854999999996</v>
      </c>
      <c r="G44" s="15">
        <f>SUBTOTAL(9,G45:G47)</f>
        <v>13376.47</v>
      </c>
      <c r="H44" s="15">
        <f>SUBTOTAL(9,H45:H47)</f>
        <v>19183.384999999998</v>
      </c>
      <c r="I44" s="14">
        <f>IF(ISERR(J44+K44),"-",J44+K44)</f>
        <v>6564.55</v>
      </c>
      <c r="J44" s="15">
        <f>SUBTOTAL(9,J45:J47)</f>
        <v>2020.75</v>
      </c>
      <c r="K44" s="15">
        <f>SUBTOTAL(9,K45:K47)</f>
        <v>4543.8</v>
      </c>
      <c r="L44" s="14">
        <f>IF(ISERR(M44+N44),"-",M44+N44)</f>
        <v>6547.3899999999994</v>
      </c>
      <c r="M44" s="15">
        <f>SUBTOTAL(9,M45:M47)</f>
        <v>2592.02</v>
      </c>
      <c r="N44" s="15">
        <f>SUBTOTAL(9,N45:N47)</f>
        <v>3955.37</v>
      </c>
      <c r="O44" s="14">
        <f>IF(ISERR(P44+Q44),"-",P44+Q44)</f>
        <v>32577.014999999999</v>
      </c>
      <c r="P44" s="14">
        <f t="shared" si="5"/>
        <v>12805.199999999999</v>
      </c>
      <c r="Q44" s="14">
        <f t="shared" si="5"/>
        <v>19771.814999999999</v>
      </c>
      <c r="R44" s="16">
        <v>75.564470177902351</v>
      </c>
      <c r="S44" s="16">
        <v>80.437138195720763</v>
      </c>
      <c r="T44" s="16">
        <v>94.464904855584351</v>
      </c>
      <c r="U44" s="16">
        <f>IF(ISERR(O44/F44*100),"-",O44/F44*100)</f>
        <v>100.0527029374056</v>
      </c>
      <c r="V44" s="16"/>
    </row>
    <row r="45" spans="1:22" s="8" customFormat="1" ht="12" customHeight="1" x14ac:dyDescent="0.15">
      <c r="A45" s="17"/>
      <c r="B45" s="17"/>
      <c r="C45" s="17"/>
      <c r="D45" s="17" t="s">
        <v>48</v>
      </c>
      <c r="E45" s="13">
        <v>30</v>
      </c>
      <c r="F45" s="14">
        <f>IF(ISERR(G45+H45),"-",G45+H45)</f>
        <v>10512.562</v>
      </c>
      <c r="G45" s="15">
        <v>7635.63</v>
      </c>
      <c r="H45" s="15">
        <v>2876.9319999999998</v>
      </c>
      <c r="I45" s="14">
        <f>IF(ISERR(J45+K45),"-",J45+K45)</f>
        <v>1633.07</v>
      </c>
      <c r="J45" s="15">
        <v>1144.3</v>
      </c>
      <c r="K45" s="15">
        <v>488.77</v>
      </c>
      <c r="L45" s="14">
        <f>IF(ISERR(M45+N45),"-",M45+N45)</f>
        <v>2007.54</v>
      </c>
      <c r="M45" s="14">
        <v>1476.67</v>
      </c>
      <c r="N45" s="14">
        <v>530.87</v>
      </c>
      <c r="O45" s="14">
        <f>IF(ISERR(P45+Q45),"-",P45+Q45)</f>
        <v>10138.092000000001</v>
      </c>
      <c r="P45" s="14">
        <f t="shared" si="5"/>
        <v>7303.26</v>
      </c>
      <c r="Q45" s="14">
        <f t="shared" si="5"/>
        <v>2834.8319999999999</v>
      </c>
      <c r="R45" s="16">
        <v>64.171057853642822</v>
      </c>
      <c r="S45" s="16">
        <v>73.550273312132717</v>
      </c>
      <c r="T45" s="16">
        <v>101.34251118825965</v>
      </c>
      <c r="U45" s="16">
        <f>IF(ISERR(O45/F45*100),"-",O45/F45*100)</f>
        <v>96.437880699300521</v>
      </c>
      <c r="V45" s="16"/>
    </row>
    <row r="46" spans="1:22" s="8" customFormat="1" ht="12" customHeight="1" x14ac:dyDescent="0.15">
      <c r="A46" s="17"/>
      <c r="B46" s="17"/>
      <c r="C46" s="17"/>
      <c r="D46" s="17" t="s">
        <v>49</v>
      </c>
      <c r="E46" s="13">
        <v>31</v>
      </c>
      <c r="F46" s="14">
        <f>IF(ISERR(G46+H46),"-",G46+H46)</f>
        <v>2432.7539999999999</v>
      </c>
      <c r="G46" s="15">
        <v>289.44</v>
      </c>
      <c r="H46" s="15">
        <v>2143.3139999999999</v>
      </c>
      <c r="I46" s="14">
        <f>IF(ISERR(J46+K46),"-",J46+K46)</f>
        <v>794.93000000000006</v>
      </c>
      <c r="J46" s="15">
        <v>77.45</v>
      </c>
      <c r="K46" s="15">
        <v>717.48</v>
      </c>
      <c r="L46" s="14">
        <f>IF(ISERR(M46+N46),"-",M46+N46)</f>
        <v>635.54</v>
      </c>
      <c r="M46" s="14">
        <v>72.31</v>
      </c>
      <c r="N46" s="14">
        <v>563.23</v>
      </c>
      <c r="O46" s="14">
        <f>IF(ISERR(P46+Q46),"-",P46+Q46)</f>
        <v>2592.1439999999998</v>
      </c>
      <c r="P46" s="14">
        <f t="shared" si="5"/>
        <v>294.58</v>
      </c>
      <c r="Q46" s="14">
        <f t="shared" si="5"/>
        <v>2297.5639999999999</v>
      </c>
      <c r="R46" s="16">
        <v>85.009250248633847</v>
      </c>
      <c r="S46" s="16">
        <v>68.833531896458354</v>
      </c>
      <c r="T46" s="16">
        <v>84.183205214392174</v>
      </c>
      <c r="U46" s="16">
        <f>IF(ISERR(O46/F46*100),"-",O46/F46*100)</f>
        <v>106.55183384756535</v>
      </c>
      <c r="V46" s="16"/>
    </row>
    <row r="47" spans="1:22" s="8" customFormat="1" ht="12" customHeight="1" x14ac:dyDescent="0.15">
      <c r="A47" s="17"/>
      <c r="B47" s="17"/>
      <c r="C47" s="17"/>
      <c r="D47" s="17" t="s">
        <v>50</v>
      </c>
      <c r="E47" s="13">
        <v>32</v>
      </c>
      <c r="F47" s="14">
        <f>IF(ISERR(G47+H47),"-",G47+H47)</f>
        <v>19614.538999999997</v>
      </c>
      <c r="G47" s="15">
        <v>5451.4</v>
      </c>
      <c r="H47" s="15">
        <v>14163.138999999999</v>
      </c>
      <c r="I47" s="14">
        <f>IF(ISERR(J47+K47),"-",J47+K47)</f>
        <v>4136.55</v>
      </c>
      <c r="J47" s="15">
        <v>799</v>
      </c>
      <c r="K47" s="15">
        <v>3337.55</v>
      </c>
      <c r="L47" s="14">
        <f>IF(ISERR(M47+N47),"-",M47+N47)</f>
        <v>3904.31</v>
      </c>
      <c r="M47" s="14">
        <v>1043.04</v>
      </c>
      <c r="N47" s="14">
        <v>2861.27</v>
      </c>
      <c r="O47" s="14">
        <f>IF(ISERR(P47+Q47),"-",P47+Q47)</f>
        <v>19846.778999999999</v>
      </c>
      <c r="P47" s="14">
        <f t="shared" si="5"/>
        <v>5207.3599999999997</v>
      </c>
      <c r="Q47" s="14">
        <f t="shared" si="5"/>
        <v>14639.418999999998</v>
      </c>
      <c r="R47" s="16">
        <v>79.436452566266652</v>
      </c>
      <c r="S47" s="16">
        <v>87.0142055458237</v>
      </c>
      <c r="T47" s="16">
        <v>92.729482795281882</v>
      </c>
      <c r="U47" s="16">
        <f>IF(ISERR(O47/F47*100),"-",O47/F47*100)</f>
        <v>101.18401967030681</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40" t="s">
        <v>51</v>
      </c>
      <c r="D49" s="40"/>
      <c r="E49" s="13">
        <v>33</v>
      </c>
      <c r="F49" s="14">
        <f>IF(ISERR(G49+H49),"-",G49+H49)</f>
        <v>12484.897000000001</v>
      </c>
      <c r="G49" s="15">
        <v>2020.42</v>
      </c>
      <c r="H49" s="15">
        <v>10464.477000000001</v>
      </c>
      <c r="I49" s="14">
        <f>IF(ISERR(J49+K49),"-",J49+K49)</f>
        <v>2481.67</v>
      </c>
      <c r="J49" s="15">
        <v>643.37</v>
      </c>
      <c r="K49" s="15">
        <v>1838.3</v>
      </c>
      <c r="L49" s="14">
        <f>IF(ISERR(M49+N49),"-",M49+N49)</f>
        <v>2725.3820000000001</v>
      </c>
      <c r="M49" s="14">
        <v>686.89</v>
      </c>
      <c r="N49" s="14">
        <v>2038.492</v>
      </c>
      <c r="O49" s="14">
        <f>IF(ISERR(P49+Q49),"-",P49+Q49)</f>
        <v>12241.184999999999</v>
      </c>
      <c r="P49" s="14">
        <f t="shared" ref="P49:Q53" si="6">IF(ISERR(G49+J49-M49),"-",G49+J49-M49)</f>
        <v>1976.9</v>
      </c>
      <c r="Q49" s="14">
        <f t="shared" si="6"/>
        <v>10264.285</v>
      </c>
      <c r="R49" s="16">
        <v>88.83030511289607</v>
      </c>
      <c r="S49" s="16">
        <v>98.299459338582452</v>
      </c>
      <c r="T49" s="16">
        <v>86.965323376673027</v>
      </c>
      <c r="U49" s="16">
        <f>IF(ISERR(O49/F49*100),"-",O49/F49*100)</f>
        <v>98.047945449610026</v>
      </c>
      <c r="V49" s="16"/>
    </row>
    <row r="50" spans="1:22" s="8" customFormat="1" ht="12" customHeight="1" x14ac:dyDescent="0.15">
      <c r="A50" s="17"/>
      <c r="B50" s="17"/>
      <c r="C50" s="40" t="s">
        <v>52</v>
      </c>
      <c r="D50" s="40"/>
      <c r="E50" s="13">
        <v>34</v>
      </c>
      <c r="F50" s="14">
        <f>IF(ISERR(G50+H50),"-",G50+H50)</f>
        <v>23635.733</v>
      </c>
      <c r="G50" s="15">
        <v>6552.2830000000004</v>
      </c>
      <c r="H50" s="15">
        <v>17083.45</v>
      </c>
      <c r="I50" s="14">
        <f>IF(ISERR(J50+K50),"-",J50+K50)</f>
        <v>4302.2739999999994</v>
      </c>
      <c r="J50" s="15">
        <v>1895.25</v>
      </c>
      <c r="K50" s="15">
        <v>2407.0239999999999</v>
      </c>
      <c r="L50" s="14">
        <f>IF(ISERR(M50+N50),"-",M50+N50)</f>
        <v>3119.627</v>
      </c>
      <c r="M50" s="14">
        <v>1187.44</v>
      </c>
      <c r="N50" s="14">
        <v>1932.1869999999999</v>
      </c>
      <c r="O50" s="14">
        <f>IF(ISERR(P50+Q50),"-",P50+Q50)</f>
        <v>24818.380000000005</v>
      </c>
      <c r="P50" s="14">
        <f t="shared" si="6"/>
        <v>7260.0929999999989</v>
      </c>
      <c r="Q50" s="14">
        <f t="shared" si="6"/>
        <v>17558.287000000004</v>
      </c>
      <c r="R50" s="16">
        <v>75.347624301651521</v>
      </c>
      <c r="S50" s="16">
        <v>65.634904270986752</v>
      </c>
      <c r="T50" s="16">
        <v>101.23813097153261</v>
      </c>
      <c r="U50" s="16">
        <f>IF(ISERR(O50/F50*100),"-",O50/F50*100)</f>
        <v>105.00364003942677</v>
      </c>
      <c r="V50" s="16"/>
    </row>
    <row r="51" spans="1:22" s="8" customFormat="1" ht="12" customHeight="1" x14ac:dyDescent="0.15">
      <c r="A51" s="17"/>
      <c r="B51" s="17"/>
      <c r="C51" s="40" t="s">
        <v>53</v>
      </c>
      <c r="D51" s="40"/>
      <c r="E51" s="13">
        <v>35</v>
      </c>
      <c r="F51" s="14">
        <f>IF(ISERR(G51+H51),"-",G51+H51)</f>
        <v>1818.3600000000001</v>
      </c>
      <c r="G51" s="15">
        <v>984.01</v>
      </c>
      <c r="H51" s="15">
        <v>834.35</v>
      </c>
      <c r="I51" s="14">
        <f>IF(ISERR(J51+K51),"-",J51+K51)</f>
        <v>52.89</v>
      </c>
      <c r="J51" s="15">
        <v>25.05</v>
      </c>
      <c r="K51" s="15">
        <v>27.84</v>
      </c>
      <c r="L51" s="14">
        <f>IF(ISERR(M51+N51),"-",M51+N51)</f>
        <v>139.07</v>
      </c>
      <c r="M51" s="14">
        <v>83.05</v>
      </c>
      <c r="N51" s="14">
        <v>56.02</v>
      </c>
      <c r="O51" s="14">
        <f>IF(ISERR(P51+Q51),"-",P51+Q51)</f>
        <v>1732.18</v>
      </c>
      <c r="P51" s="14">
        <f t="shared" si="6"/>
        <v>926.01</v>
      </c>
      <c r="Q51" s="14">
        <f t="shared" si="6"/>
        <v>806.17000000000007</v>
      </c>
      <c r="R51" s="16">
        <v>42.23428890840853</v>
      </c>
      <c r="S51" s="16">
        <v>73.90657384280172</v>
      </c>
      <c r="T51" s="16">
        <v>68.498101866497947</v>
      </c>
      <c r="U51" s="16">
        <f>IF(ISERR(O51/F51*100),"-",O51/F51*100)</f>
        <v>95.26056446468246</v>
      </c>
      <c r="V51" s="16"/>
    </row>
    <row r="52" spans="1:22" s="8" customFormat="1" ht="12" customHeight="1" x14ac:dyDescent="0.15">
      <c r="A52" s="17"/>
      <c r="B52" s="17"/>
      <c r="C52" s="40" t="s">
        <v>54</v>
      </c>
      <c r="D52" s="40"/>
      <c r="E52" s="13">
        <v>36</v>
      </c>
      <c r="F52" s="14">
        <f>IF(ISERR(G52+H52),"-",G52+H52)</f>
        <v>23173.41</v>
      </c>
      <c r="G52" s="15">
        <v>11080.08</v>
      </c>
      <c r="H52" s="15">
        <v>12093.33</v>
      </c>
      <c r="I52" s="14">
        <f>IF(ISERR(J52+K52),"-",J52+K52)</f>
        <v>6885.58</v>
      </c>
      <c r="J52" s="15">
        <v>3541.78</v>
      </c>
      <c r="K52" s="15">
        <v>3343.8</v>
      </c>
      <c r="L52" s="14">
        <f>IF(ISERR(M52+N52),"-",M52+N52)</f>
        <v>5007.46</v>
      </c>
      <c r="M52" s="14">
        <v>2932.46</v>
      </c>
      <c r="N52" s="14">
        <v>2075</v>
      </c>
      <c r="O52" s="14">
        <f>IF(ISERR(P52+Q52),"-",P52+Q52)</f>
        <v>25051.530000000002</v>
      </c>
      <c r="P52" s="14">
        <f t="shared" si="6"/>
        <v>11689.400000000001</v>
      </c>
      <c r="Q52" s="14">
        <f t="shared" si="6"/>
        <v>13362.130000000001</v>
      </c>
      <c r="R52" s="16">
        <v>83.792683817265811</v>
      </c>
      <c r="S52" s="16">
        <v>102.90626464229641</v>
      </c>
      <c r="T52" s="16">
        <v>95.268215938749123</v>
      </c>
      <c r="U52" s="16">
        <f>IF(ISERR(O52/F52*100),"-",O52/F52*100)</f>
        <v>108.10463371597017</v>
      </c>
      <c r="V52" s="16"/>
    </row>
    <row r="53" spans="1:22" s="8" customFormat="1" ht="12" customHeight="1" x14ac:dyDescent="0.15">
      <c r="A53" s="17"/>
      <c r="B53" s="17"/>
      <c r="C53" s="40" t="s">
        <v>55</v>
      </c>
      <c r="D53" s="40"/>
      <c r="E53" s="13">
        <v>37</v>
      </c>
      <c r="F53" s="14">
        <f>IF(ISERR(G53+H53),"-",G53+H53)</f>
        <v>19952.722999999998</v>
      </c>
      <c r="G53" s="15">
        <v>9920.89</v>
      </c>
      <c r="H53" s="15">
        <v>10031.833000000001</v>
      </c>
      <c r="I53" s="14">
        <f>IF(ISERR(J53+K53),"-",J53+K53)</f>
        <v>5757.96</v>
      </c>
      <c r="J53" s="15">
        <v>3022.16</v>
      </c>
      <c r="K53" s="15">
        <v>2735.8</v>
      </c>
      <c r="L53" s="14">
        <f>IF(ISERR(M53+N53),"-",M53+N53)</f>
        <v>4587.24</v>
      </c>
      <c r="M53" s="14">
        <v>2424.2399999999998</v>
      </c>
      <c r="N53" s="14">
        <v>2163</v>
      </c>
      <c r="O53" s="14">
        <f>IF(ISERR(P53+Q53),"-",P53+Q53)</f>
        <v>21123.442999999999</v>
      </c>
      <c r="P53" s="14">
        <f t="shared" si="6"/>
        <v>10518.81</v>
      </c>
      <c r="Q53" s="14">
        <f t="shared" si="6"/>
        <v>10604.633000000002</v>
      </c>
      <c r="R53" s="16">
        <v>86.94147490487407</v>
      </c>
      <c r="S53" s="16">
        <v>97.033514684356163</v>
      </c>
      <c r="T53" s="16">
        <v>89.383212489606436</v>
      </c>
      <c r="U53" s="16">
        <f>IF(ISERR(O53/F53*100),"-",O53/F53*100)</f>
        <v>105.86746981853055</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40" t="s">
        <v>56</v>
      </c>
      <c r="B55" s="40"/>
      <c r="C55" s="40"/>
      <c r="D55" s="40"/>
      <c r="E55" s="13">
        <v>38</v>
      </c>
      <c r="F55" s="14">
        <f>IF(ISERR(G55+H55),"-",G55+H55)</f>
        <v>43250.819000000003</v>
      </c>
      <c r="G55" s="15">
        <f>SUBTOTAL(9,G56:G62)</f>
        <v>20023.63</v>
      </c>
      <c r="H55" s="15">
        <f>SUBTOTAL(9,H56:H62)</f>
        <v>23227.188999999998</v>
      </c>
      <c r="I55" s="14">
        <f>IF(ISERR(J55+K55),"-",J55+K55)</f>
        <v>14104.901000000002</v>
      </c>
      <c r="J55" s="15">
        <f>SUBTOTAL(9,J56:J62)</f>
        <v>6429.93</v>
      </c>
      <c r="K55" s="15">
        <f>SUBTOTAL(9,K56:K62)</f>
        <v>7674.9710000000005</v>
      </c>
      <c r="L55" s="14">
        <f>IF(ISERR(M55+N55),"-",M55+N55)</f>
        <v>11665.532999999999</v>
      </c>
      <c r="M55" s="15">
        <f>SUBTOTAL(9,M56:M62)</f>
        <v>5115.91</v>
      </c>
      <c r="N55" s="15">
        <f>SUBTOTAL(9,N56:N62)</f>
        <v>6549.6229999999996</v>
      </c>
      <c r="O55" s="14">
        <f>IF(ISERR(P55+Q55),"-",P55+Q55)</f>
        <v>45690.187000000005</v>
      </c>
      <c r="P55" s="14">
        <f t="shared" ref="P55:Q59" si="7">IF(ISERR(G55+J55-M55),"-",G55+J55-M55)</f>
        <v>21337.65</v>
      </c>
      <c r="Q55" s="14">
        <f t="shared" si="7"/>
        <v>24352.537</v>
      </c>
      <c r="R55" s="16">
        <v>106.07005470561049</v>
      </c>
      <c r="S55" s="16">
        <v>97.203735052640113</v>
      </c>
      <c r="T55" s="16">
        <v>98.47306382629759</v>
      </c>
      <c r="U55" s="16">
        <f>IF(ISERR(O55/F55*100),"-",O55/F55*100)</f>
        <v>105.64005042309141</v>
      </c>
      <c r="V55" s="16"/>
    </row>
    <row r="56" spans="1:22" s="8" customFormat="1" ht="12" customHeight="1" x14ac:dyDescent="0.15">
      <c r="A56" s="17"/>
      <c r="B56" s="17"/>
      <c r="C56" s="40" t="s">
        <v>31</v>
      </c>
      <c r="D56" s="40"/>
      <c r="E56" s="13">
        <v>39</v>
      </c>
      <c r="F56" s="14">
        <f>IF(ISERR(G56+H56),"-",G56+H56)</f>
        <v>2625.527</v>
      </c>
      <c r="G56" s="15">
        <v>787.24</v>
      </c>
      <c r="H56" s="15">
        <v>1838.287</v>
      </c>
      <c r="I56" s="14">
        <f>IF(ISERR(J56+K56),"-",J56+K56)</f>
        <v>2739.5</v>
      </c>
      <c r="J56" s="15">
        <v>1534.9</v>
      </c>
      <c r="K56" s="15">
        <v>1204.5999999999999</v>
      </c>
      <c r="L56" s="14">
        <f>IF(ISERR(M56+N56),"-",M56+N56)</f>
        <v>2672.99</v>
      </c>
      <c r="M56" s="14">
        <v>1476.1</v>
      </c>
      <c r="N56" s="14">
        <v>1196.8900000000001</v>
      </c>
      <c r="O56" s="14">
        <f>IF(ISERR(P56+Q56),"-",P56+Q56)</f>
        <v>2692.0370000000003</v>
      </c>
      <c r="P56" s="14">
        <f t="shared" si="7"/>
        <v>846.04000000000042</v>
      </c>
      <c r="Q56" s="14">
        <f t="shared" si="7"/>
        <v>1845.9969999999996</v>
      </c>
      <c r="R56" s="16">
        <v>123.99125566322536</v>
      </c>
      <c r="S56" s="16">
        <v>99.252908347598122</v>
      </c>
      <c r="T56" s="16">
        <v>103.46228789946005</v>
      </c>
      <c r="U56" s="16">
        <f>IF(ISERR(O56/F56*100),"-",O56/F56*100)</f>
        <v>102.5332057145099</v>
      </c>
      <c r="V56" s="16"/>
    </row>
    <row r="57" spans="1:22" s="8" customFormat="1" ht="12" customHeight="1" x14ac:dyDescent="0.15">
      <c r="A57" s="17"/>
      <c r="B57" s="17"/>
      <c r="C57" s="40" t="s">
        <v>32</v>
      </c>
      <c r="D57" s="40"/>
      <c r="E57" s="13">
        <v>40</v>
      </c>
      <c r="F57" s="14">
        <f>IF(ISERR(G57+H57),"-",G57+H57)</f>
        <v>97.86</v>
      </c>
      <c r="G57" s="15">
        <v>33.56</v>
      </c>
      <c r="H57" s="15">
        <v>64.3</v>
      </c>
      <c r="I57" s="14">
        <f>IF(ISERR(J57+K57),"-",J57+K57)</f>
        <v>89.34</v>
      </c>
      <c r="J57" s="15">
        <v>31.14</v>
      </c>
      <c r="K57" s="15">
        <v>58.2</v>
      </c>
      <c r="L57" s="14">
        <f>IF(ISERR(M57+N57),"-",M57+N57)</f>
        <v>67.58</v>
      </c>
      <c r="M57" s="14">
        <v>29.38</v>
      </c>
      <c r="N57" s="14">
        <v>38.200000000000003</v>
      </c>
      <c r="O57" s="14">
        <f>IF(ISERR(P57+Q57),"-",P57+Q57)</f>
        <v>119.62</v>
      </c>
      <c r="P57" s="14">
        <f t="shared" si="7"/>
        <v>35.320000000000007</v>
      </c>
      <c r="Q57" s="14">
        <f t="shared" si="7"/>
        <v>84.3</v>
      </c>
      <c r="R57" s="16">
        <v>41.648407999627061</v>
      </c>
      <c r="S57" s="16">
        <v>54.39909844643001</v>
      </c>
      <c r="T57" s="16">
        <v>62.175788762409681</v>
      </c>
      <c r="U57" s="16">
        <f>IF(ISERR(O57/F57*100),"-",O57/F57*100)</f>
        <v>122.235847128551</v>
      </c>
      <c r="V57" s="16"/>
    </row>
    <row r="58" spans="1:22" s="8" customFormat="1" ht="12" customHeight="1" x14ac:dyDescent="0.15">
      <c r="A58" s="17"/>
      <c r="B58" s="17"/>
      <c r="C58" s="40" t="s">
        <v>57</v>
      </c>
      <c r="D58" s="40"/>
      <c r="E58" s="13">
        <v>41</v>
      </c>
      <c r="F58" s="14">
        <f>IF(ISERR(G58+H58),"-",G58+H58)</f>
        <v>13155.161</v>
      </c>
      <c r="G58" s="15">
        <v>7605</v>
      </c>
      <c r="H58" s="15">
        <v>5550.1610000000001</v>
      </c>
      <c r="I58" s="14">
        <f>IF(ISERR(J58+K58),"-",J58+K58)</f>
        <v>3933.826</v>
      </c>
      <c r="J58" s="15">
        <v>1557</v>
      </c>
      <c r="K58" s="15">
        <v>2376.826</v>
      </c>
      <c r="L58" s="14">
        <f>IF(ISERR(M58+N58),"-",M58+N58)</f>
        <v>1850.568</v>
      </c>
      <c r="M58" s="14">
        <v>713</v>
      </c>
      <c r="N58" s="14">
        <v>1137.568</v>
      </c>
      <c r="O58" s="14">
        <f>IF(ISERR(P58+Q58),"-",P58+Q58)</f>
        <v>15238.419</v>
      </c>
      <c r="P58" s="14">
        <f t="shared" si="7"/>
        <v>8449</v>
      </c>
      <c r="Q58" s="14">
        <f t="shared" si="7"/>
        <v>6789.4189999999999</v>
      </c>
      <c r="R58" s="16">
        <v>118.66422932710725</v>
      </c>
      <c r="S58" s="16">
        <v>80.495876396283535</v>
      </c>
      <c r="T58" s="16">
        <v>106.76405015992799</v>
      </c>
      <c r="U58" s="16">
        <f>IF(ISERR(O58/F58*100),"-",O58/F58*100)</f>
        <v>115.83605096129193</v>
      </c>
      <c r="V58" s="16"/>
    </row>
    <row r="59" spans="1:22" s="8" customFormat="1" ht="12" customHeight="1" x14ac:dyDescent="0.15">
      <c r="A59" s="17"/>
      <c r="B59" s="17"/>
      <c r="C59" s="40" t="s">
        <v>58</v>
      </c>
      <c r="D59" s="40"/>
      <c r="E59" s="13">
        <v>42</v>
      </c>
      <c r="F59" s="14">
        <f>IF(ISERR(G59+H59),"-",G59+H59)</f>
        <v>4343.2719999999999</v>
      </c>
      <c r="G59" s="15">
        <v>2324.6799999999998</v>
      </c>
      <c r="H59" s="15">
        <v>2018.5920000000001</v>
      </c>
      <c r="I59" s="14">
        <f>IF(ISERR(J59+K59),"-",J59+K59)</f>
        <v>900.74</v>
      </c>
      <c r="J59" s="15">
        <v>659.74</v>
      </c>
      <c r="K59" s="15">
        <v>241</v>
      </c>
      <c r="L59" s="14">
        <f>IF(ISERR(M59+N59),"-",M59+N59)</f>
        <v>1109.2</v>
      </c>
      <c r="M59" s="14">
        <v>702.29</v>
      </c>
      <c r="N59" s="14">
        <v>406.91</v>
      </c>
      <c r="O59" s="14">
        <f>IF(ISERR(P59+Q59),"-",P59+Q59)</f>
        <v>4134.8119999999999</v>
      </c>
      <c r="P59" s="14">
        <f t="shared" si="7"/>
        <v>2282.13</v>
      </c>
      <c r="Q59" s="14">
        <f t="shared" si="7"/>
        <v>1852.682</v>
      </c>
      <c r="R59" s="16">
        <v>123.46684211969186</v>
      </c>
      <c r="S59" s="16">
        <v>112.70868686047575</v>
      </c>
      <c r="T59" s="16">
        <v>90.145896921601121</v>
      </c>
      <c r="U59" s="16">
        <f>IF(ISERR(O59/F59*100),"-",O59/F59*100)</f>
        <v>95.200392699328987</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40" t="s">
        <v>59</v>
      </c>
      <c r="D61" s="40"/>
      <c r="E61" s="13">
        <v>43</v>
      </c>
      <c r="F61" s="14">
        <f>IF(ISERR(G61+H61),"-",G61+H61)</f>
        <v>2774.4030000000002</v>
      </c>
      <c r="G61" s="15">
        <v>1433.85</v>
      </c>
      <c r="H61" s="15">
        <v>1340.5530000000001</v>
      </c>
      <c r="I61" s="14">
        <f>IF(ISERR(J61+K61),"-",J61+K61)</f>
        <v>243.42000000000002</v>
      </c>
      <c r="J61" s="15">
        <v>210.02</v>
      </c>
      <c r="K61" s="15">
        <v>33.4</v>
      </c>
      <c r="L61" s="14">
        <f>IF(ISERR(M61+N61),"-",M61+N61)</f>
        <v>269.18</v>
      </c>
      <c r="M61" s="14">
        <v>134.08000000000001</v>
      </c>
      <c r="N61" s="14">
        <v>135.1</v>
      </c>
      <c r="O61" s="14">
        <f>IF(ISERR(P61+Q61),"-",P61+Q61)</f>
        <v>2748.643</v>
      </c>
      <c r="P61" s="14">
        <f>IF(ISERR(G61+J61-M61),"-",G61+J61-M61)</f>
        <v>1509.79</v>
      </c>
      <c r="Q61" s="14">
        <f>IF(ISERR(H61+K61-N61),"-",H61+K61-N61)</f>
        <v>1238.8530000000003</v>
      </c>
      <c r="R61" s="16">
        <v>56.947011346356298</v>
      </c>
      <c r="S61" s="16">
        <v>90.422923175115059</v>
      </c>
      <c r="T61" s="16">
        <v>91.361358000890789</v>
      </c>
      <c r="U61" s="16">
        <f>IF(ISERR(O61/F61*100),"-",O61/F61*100)</f>
        <v>99.071511961312027</v>
      </c>
      <c r="V61" s="16"/>
    </row>
    <row r="62" spans="1:22" s="8" customFormat="1" ht="12" customHeight="1" x14ac:dyDescent="0.15">
      <c r="A62" s="17"/>
      <c r="B62" s="17"/>
      <c r="C62" s="40" t="s">
        <v>60</v>
      </c>
      <c r="D62" s="40"/>
      <c r="E62" s="13">
        <v>44</v>
      </c>
      <c r="F62" s="14">
        <f>IF(ISERR(G62+H62),"-",G62+H62)</f>
        <v>20254.596000000001</v>
      </c>
      <c r="G62" s="15">
        <v>7839.3</v>
      </c>
      <c r="H62" s="15">
        <v>12415.296</v>
      </c>
      <c r="I62" s="14">
        <f>IF(ISERR(J62+K62),"-",J62+K62)</f>
        <v>6198.0750000000007</v>
      </c>
      <c r="J62" s="15">
        <v>2437.13</v>
      </c>
      <c r="K62" s="15">
        <v>3760.9450000000002</v>
      </c>
      <c r="L62" s="14">
        <f>IF(ISERR(M62+N62),"-",M62+N62)</f>
        <v>5696.0149999999994</v>
      </c>
      <c r="M62" s="14">
        <v>2061.06</v>
      </c>
      <c r="N62" s="14">
        <v>3634.9549999999999</v>
      </c>
      <c r="O62" s="14">
        <f>IF(ISERR(P62+Q62),"-",P62+Q62)</f>
        <v>20756.656000000003</v>
      </c>
      <c r="P62" s="14">
        <f>IF(ISERR(G62+J62-M62),"-",G62+J62-M62)</f>
        <v>8215.3700000000008</v>
      </c>
      <c r="Q62" s="14">
        <f>IF(ISERR(H62+K62-N62),"-",H62+K62-N62)</f>
        <v>12541.286</v>
      </c>
      <c r="R62" s="16">
        <v>96.819174025907486</v>
      </c>
      <c r="S62" s="16">
        <v>101.66016538294869</v>
      </c>
      <c r="T62" s="16">
        <v>95.494377575853662</v>
      </c>
      <c r="U62" s="16">
        <f>IF(ISERR(O62/F62*100),"-",O62/F62*100)</f>
        <v>102.47874605842546</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40" t="s">
        <v>61</v>
      </c>
      <c r="B64" s="40"/>
      <c r="C64" s="40"/>
      <c r="D64" s="40"/>
      <c r="E64" s="13">
        <v>45</v>
      </c>
      <c r="F64" s="14">
        <f>IF(ISERR(G64+H64),"-",G64+H64)</f>
        <v>65486.517999999996</v>
      </c>
      <c r="G64" s="15">
        <v>36546.92</v>
      </c>
      <c r="H64" s="15">
        <v>28939.598000000002</v>
      </c>
      <c r="I64" s="14">
        <f>IF(ISERR(J64+K64),"-",J64+K64)</f>
        <v>25915.407999999999</v>
      </c>
      <c r="J64" s="15">
        <v>14918.25</v>
      </c>
      <c r="K64" s="15">
        <v>10997.157999999999</v>
      </c>
      <c r="L64" s="14">
        <f>IF(ISERR(M64+N64),"-",M64+N64)</f>
        <v>23700.611000000001</v>
      </c>
      <c r="M64" s="14">
        <v>12972.59</v>
      </c>
      <c r="N64" s="14">
        <v>10728.021000000001</v>
      </c>
      <c r="O64" s="14">
        <f>IF(ISERR(P64+Q64),"-",P64+Q64)</f>
        <v>67701.315000000002</v>
      </c>
      <c r="P64" s="14">
        <f>IF(ISERR(G64+J64-M64),"-",G64+J64-M64)</f>
        <v>38492.58</v>
      </c>
      <c r="Q64" s="14">
        <f>IF(ISERR(H64+K64-N64),"-",H64+K64-N64)</f>
        <v>29208.735000000001</v>
      </c>
      <c r="R64" s="16">
        <v>93.86814332351382</v>
      </c>
      <c r="S64" s="16">
        <v>92.745025453353009</v>
      </c>
      <c r="T64" s="16">
        <v>98.19733216229848</v>
      </c>
      <c r="U64" s="16">
        <f>IF(ISERR(O64/F64*100),"-",O64/F64*100)</f>
        <v>103.38206560318264</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 ref="J6:J7"/>
    <mergeCell ref="K6:K7"/>
    <mergeCell ref="L6:L7"/>
    <mergeCell ref="M6:M7"/>
    <mergeCell ref="N6:N7"/>
    <mergeCell ref="A9:D9"/>
    <mergeCell ref="A11:D11"/>
    <mergeCell ref="A13:D13"/>
    <mergeCell ref="O6:O7"/>
    <mergeCell ref="P6:P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19685039370078741" bottom="0.19685039370078741" header="0" footer="0.23622047244094491"/>
  <pageSetup paperSize="127" scale="70"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B9ECA-0FA1-4B9C-9B69-59F0E3D8FE77}">
  <sheetPr codeName="Sheet10">
    <pageSetUpPr fitToPage="1"/>
  </sheetPr>
  <dimension ref="A1:Z69"/>
  <sheetViews>
    <sheetView zoomScaleNormal="100" workbookViewId="0">
      <pane xSplit="5" ySplit="7" topLeftCell="F8" activePane="bottomRight" state="frozen"/>
      <selection pane="topRight" activeCell="F1" sqref="F1"/>
      <selection pane="bottomLeft" activeCell="A8" sqref="A8"/>
      <selection pane="bottomRight"/>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126</v>
      </c>
      <c r="B3" s="72"/>
      <c r="C3" s="72"/>
      <c r="D3" s="72"/>
      <c r="E3" s="72"/>
      <c r="F3" s="72"/>
      <c r="G3" s="72"/>
      <c r="H3" s="72"/>
      <c r="I3" s="72"/>
      <c r="J3" s="72"/>
      <c r="K3" s="72"/>
      <c r="V3" s="2" t="s">
        <v>63</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64</v>
      </c>
    </row>
    <row r="5" spans="1:26" s="8" customFormat="1" ht="18" customHeight="1" thickTop="1" x14ac:dyDescent="0.15">
      <c r="A5" s="52" t="s">
        <v>2</v>
      </c>
      <c r="B5" s="52"/>
      <c r="C5" s="52"/>
      <c r="D5" s="52"/>
      <c r="E5" s="47"/>
      <c r="F5" s="59" t="s">
        <v>65</v>
      </c>
      <c r="G5" s="58"/>
      <c r="H5" s="70"/>
      <c r="I5" s="59" t="s">
        <v>66</v>
      </c>
      <c r="J5" s="58"/>
      <c r="K5" s="70"/>
      <c r="L5" s="59" t="s">
        <v>67</v>
      </c>
      <c r="M5" s="58"/>
      <c r="N5" s="70"/>
      <c r="O5" s="57" t="s">
        <v>68</v>
      </c>
      <c r="P5" s="58"/>
      <c r="Q5" s="70"/>
      <c r="R5" s="59" t="s">
        <v>69</v>
      </c>
      <c r="S5" s="58"/>
      <c r="T5" s="70"/>
      <c r="U5" s="59" t="s">
        <v>70</v>
      </c>
      <c r="V5" s="58"/>
      <c r="W5" s="70"/>
      <c r="X5" s="59" t="s">
        <v>71</v>
      </c>
      <c r="Y5" s="58"/>
      <c r="Z5" s="70"/>
    </row>
    <row r="6" spans="1:26" s="8" customFormat="1" ht="18" customHeight="1" x14ac:dyDescent="0.15">
      <c r="A6" s="53"/>
      <c r="B6" s="53"/>
      <c r="C6" s="53"/>
      <c r="D6" s="53"/>
      <c r="E6" s="47"/>
      <c r="F6" s="64" t="s">
        <v>72</v>
      </c>
      <c r="G6" s="65"/>
      <c r="H6" s="68" t="s">
        <v>73</v>
      </c>
      <c r="I6" s="64" t="s">
        <v>72</v>
      </c>
      <c r="J6" s="65"/>
      <c r="K6" s="68" t="s">
        <v>73</v>
      </c>
      <c r="L6" s="64" t="s">
        <v>72</v>
      </c>
      <c r="M6" s="65"/>
      <c r="N6" s="71" t="s">
        <v>73</v>
      </c>
      <c r="O6" s="73" t="s">
        <v>74</v>
      </c>
      <c r="P6" s="65"/>
      <c r="Q6" s="69" t="s">
        <v>75</v>
      </c>
      <c r="R6" s="64" t="s">
        <v>74</v>
      </c>
      <c r="S6" s="65"/>
      <c r="T6" s="68" t="s">
        <v>75</v>
      </c>
      <c r="U6" s="64" t="s">
        <v>74</v>
      </c>
      <c r="V6" s="65"/>
      <c r="W6" s="68" t="s">
        <v>75</v>
      </c>
      <c r="X6" s="64" t="s">
        <v>74</v>
      </c>
      <c r="Y6" s="65"/>
      <c r="Z6" s="68" t="s">
        <v>75</v>
      </c>
    </row>
    <row r="7" spans="1:26" s="8" customFormat="1" ht="18" customHeight="1" x14ac:dyDescent="0.15">
      <c r="A7" s="54"/>
      <c r="B7" s="54"/>
      <c r="C7" s="54"/>
      <c r="D7" s="54"/>
      <c r="E7" s="49"/>
      <c r="F7" s="66"/>
      <c r="G7" s="67"/>
      <c r="H7" s="69"/>
      <c r="I7" s="66"/>
      <c r="J7" s="67"/>
      <c r="K7" s="69"/>
      <c r="L7" s="66"/>
      <c r="M7" s="67"/>
      <c r="N7" s="71"/>
      <c r="O7" s="74"/>
      <c r="P7" s="67"/>
      <c r="Q7" s="71"/>
      <c r="R7" s="66"/>
      <c r="S7" s="67"/>
      <c r="T7" s="69"/>
      <c r="U7" s="66"/>
      <c r="V7" s="67"/>
      <c r="W7" s="69"/>
      <c r="X7" s="66"/>
      <c r="Y7" s="67"/>
      <c r="Z7" s="69"/>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40" t="s">
        <v>19</v>
      </c>
      <c r="B9" s="40"/>
      <c r="C9" s="40"/>
      <c r="D9" s="40"/>
      <c r="E9" s="13">
        <v>1</v>
      </c>
      <c r="F9" s="33"/>
      <c r="G9" s="32" t="s">
        <v>79</v>
      </c>
      <c r="H9" s="34">
        <v>162353.818</v>
      </c>
      <c r="I9" s="35"/>
      <c r="J9" s="32" t="s">
        <v>80</v>
      </c>
      <c r="K9" s="34">
        <v>52197.688000000002</v>
      </c>
      <c r="L9" s="35"/>
      <c r="M9" s="32" t="s">
        <v>81</v>
      </c>
      <c r="N9" s="34">
        <v>49433.860999999997</v>
      </c>
      <c r="O9" s="35"/>
      <c r="P9" s="32" t="s">
        <v>82</v>
      </c>
      <c r="Q9" s="34">
        <v>36955.199999999997</v>
      </c>
      <c r="R9" s="35"/>
      <c r="S9" s="32" t="s">
        <v>83</v>
      </c>
      <c r="T9" s="34">
        <v>29615</v>
      </c>
      <c r="U9" s="35"/>
      <c r="V9" s="32" t="s">
        <v>84</v>
      </c>
      <c r="W9" s="34">
        <v>29390.737000000001</v>
      </c>
      <c r="X9" s="35"/>
      <c r="Y9" s="32" t="s">
        <v>85</v>
      </c>
      <c r="Z9" s="34">
        <v>26490</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40" t="s">
        <v>20</v>
      </c>
      <c r="B11" s="40"/>
      <c r="C11" s="40"/>
      <c r="D11" s="40"/>
      <c r="E11" s="13">
        <v>2</v>
      </c>
      <c r="F11" s="33"/>
      <c r="G11" s="32" t="s">
        <v>86</v>
      </c>
      <c r="H11" s="34">
        <v>178.9</v>
      </c>
      <c r="I11" s="35"/>
      <c r="J11" s="32" t="s">
        <v>80</v>
      </c>
      <c r="K11" s="34">
        <v>82.445999999999998</v>
      </c>
      <c r="L11" s="35"/>
      <c r="M11" s="32" t="s">
        <v>87</v>
      </c>
      <c r="N11" s="34">
        <v>70</v>
      </c>
      <c r="O11" s="35"/>
      <c r="P11" s="32" t="s">
        <v>88</v>
      </c>
      <c r="Q11" s="34">
        <v>39</v>
      </c>
      <c r="R11" s="35"/>
      <c r="S11" s="32" t="s">
        <v>89</v>
      </c>
      <c r="T11" s="34">
        <v>23</v>
      </c>
      <c r="U11" s="35"/>
      <c r="V11" s="32" t="s">
        <v>90</v>
      </c>
      <c r="W11" s="34">
        <v>21.26</v>
      </c>
      <c r="X11" s="35"/>
      <c r="Y11" s="32" t="s">
        <v>91</v>
      </c>
      <c r="Z11" s="34">
        <v>11</v>
      </c>
    </row>
    <row r="12" spans="1:26" s="8" customFormat="1" ht="12" customHeight="1" x14ac:dyDescent="0.15">
      <c r="A12" s="17"/>
      <c r="B12" s="17"/>
      <c r="C12" s="17"/>
      <c r="D12" s="17"/>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40" t="s">
        <v>21</v>
      </c>
      <c r="B13" s="40"/>
      <c r="C13" s="40"/>
      <c r="D13" s="40"/>
      <c r="E13" s="13">
        <v>3</v>
      </c>
      <c r="F13" s="33"/>
      <c r="G13" s="32" t="s">
        <v>79</v>
      </c>
      <c r="H13" s="34">
        <v>144585.29999999999</v>
      </c>
      <c r="I13" s="35"/>
      <c r="J13" s="32" t="s">
        <v>80</v>
      </c>
      <c r="K13" s="34">
        <v>43239.283000000003</v>
      </c>
      <c r="L13" s="35"/>
      <c r="M13" s="32" t="s">
        <v>81</v>
      </c>
      <c r="N13" s="34">
        <v>39050.860999999997</v>
      </c>
      <c r="O13" s="35"/>
      <c r="P13" s="32" t="s">
        <v>82</v>
      </c>
      <c r="Q13" s="34">
        <v>35374.699999999997</v>
      </c>
      <c r="R13" s="35"/>
      <c r="S13" s="32" t="s">
        <v>83</v>
      </c>
      <c r="T13" s="34">
        <v>27513</v>
      </c>
      <c r="U13" s="35"/>
      <c r="V13" s="32" t="s">
        <v>85</v>
      </c>
      <c r="W13" s="34">
        <v>24976</v>
      </c>
      <c r="X13" s="35"/>
      <c r="Y13" s="32" t="s">
        <v>84</v>
      </c>
      <c r="Z13" s="34">
        <v>23708.418000000001</v>
      </c>
    </row>
    <row r="14" spans="1:26" s="8" customFormat="1" ht="12" customHeight="1" x14ac:dyDescent="0.15">
      <c r="A14" s="17"/>
      <c r="B14" s="17"/>
      <c r="C14" s="40" t="s">
        <v>22</v>
      </c>
      <c r="D14" s="40"/>
      <c r="E14" s="13">
        <v>4</v>
      </c>
      <c r="F14" s="33"/>
      <c r="G14" s="32" t="s">
        <v>81</v>
      </c>
      <c r="H14" s="34">
        <v>26960.793000000001</v>
      </c>
      <c r="I14" s="35"/>
      <c r="J14" s="32" t="s">
        <v>93</v>
      </c>
      <c r="K14" s="34">
        <v>7792</v>
      </c>
      <c r="L14" s="35"/>
      <c r="M14" s="32" t="s">
        <v>98</v>
      </c>
      <c r="N14" s="34">
        <v>2206.1999999999998</v>
      </c>
      <c r="O14" s="35"/>
      <c r="P14" s="32" t="s">
        <v>82</v>
      </c>
      <c r="Q14" s="34">
        <v>1907</v>
      </c>
      <c r="R14" s="35"/>
      <c r="S14" s="32" t="s">
        <v>94</v>
      </c>
      <c r="T14" s="34">
        <v>841.8</v>
      </c>
      <c r="U14" s="35"/>
      <c r="V14" s="32" t="s">
        <v>92</v>
      </c>
      <c r="W14" s="34">
        <v>808</v>
      </c>
      <c r="X14" s="35"/>
      <c r="Y14" s="32" t="s">
        <v>99</v>
      </c>
      <c r="Z14" s="34">
        <v>782</v>
      </c>
    </row>
    <row r="15" spans="1:26" s="8" customFormat="1" ht="12" customHeight="1" x14ac:dyDescent="0.15">
      <c r="A15" s="17"/>
      <c r="B15" s="17"/>
      <c r="C15" s="17"/>
      <c r="D15" s="17" t="s">
        <v>23</v>
      </c>
      <c r="E15" s="13">
        <v>5</v>
      </c>
      <c r="F15" s="33"/>
      <c r="G15" s="32" t="s">
        <v>81</v>
      </c>
      <c r="H15" s="34">
        <v>3578.848</v>
      </c>
      <c r="I15" s="35"/>
      <c r="J15" s="32" t="s">
        <v>92</v>
      </c>
      <c r="K15" s="34">
        <v>590</v>
      </c>
      <c r="L15" s="35"/>
      <c r="M15" s="32" t="s">
        <v>93</v>
      </c>
      <c r="N15" s="34">
        <v>546</v>
      </c>
      <c r="O15" s="35"/>
      <c r="P15" s="32" t="s">
        <v>94</v>
      </c>
      <c r="Q15" s="34">
        <v>349</v>
      </c>
      <c r="R15" s="35"/>
      <c r="S15" s="32" t="s">
        <v>95</v>
      </c>
      <c r="T15" s="34">
        <v>338.34399999999999</v>
      </c>
      <c r="U15" s="35"/>
      <c r="V15" s="32" t="s">
        <v>96</v>
      </c>
      <c r="W15" s="34">
        <v>203</v>
      </c>
      <c r="X15" s="35"/>
      <c r="Y15" s="32" t="s">
        <v>97</v>
      </c>
      <c r="Z15" s="34">
        <v>57</v>
      </c>
    </row>
    <row r="16" spans="1:26" s="8" customFormat="1" ht="12" customHeight="1" x14ac:dyDescent="0.15">
      <c r="A16" s="17"/>
      <c r="B16" s="17"/>
      <c r="C16" s="17"/>
      <c r="D16" s="17" t="s">
        <v>24</v>
      </c>
      <c r="E16" s="13">
        <v>6</v>
      </c>
      <c r="F16" s="33"/>
      <c r="G16" s="32" t="s">
        <v>81</v>
      </c>
      <c r="H16" s="34">
        <v>6208.1220000000003</v>
      </c>
      <c r="I16" s="35"/>
      <c r="J16" s="32" t="s">
        <v>93</v>
      </c>
      <c r="K16" s="34">
        <v>2996</v>
      </c>
      <c r="L16" s="35"/>
      <c r="M16" s="32" t="s">
        <v>98</v>
      </c>
      <c r="N16" s="34">
        <v>1936.13</v>
      </c>
      <c r="O16" s="35"/>
      <c r="P16" s="32" t="s">
        <v>94</v>
      </c>
      <c r="Q16" s="34">
        <v>303.60000000000002</v>
      </c>
      <c r="R16" s="35"/>
      <c r="S16" s="32" t="s">
        <v>80</v>
      </c>
      <c r="T16" s="34">
        <v>174</v>
      </c>
      <c r="U16" s="35"/>
      <c r="V16" s="32" t="s">
        <v>99</v>
      </c>
      <c r="W16" s="34">
        <v>151</v>
      </c>
      <c r="X16" s="35"/>
      <c r="Y16" s="32" t="s">
        <v>100</v>
      </c>
      <c r="Z16" s="34">
        <v>121</v>
      </c>
    </row>
    <row r="17" spans="1:26" s="8" customFormat="1" ht="12" customHeight="1" x14ac:dyDescent="0.15">
      <c r="A17" s="17"/>
      <c r="B17" s="17"/>
      <c r="C17" s="17"/>
      <c r="D17" s="17" t="s">
        <v>25</v>
      </c>
      <c r="E17" s="13">
        <v>7</v>
      </c>
      <c r="F17" s="33"/>
      <c r="G17" s="32" t="s">
        <v>81</v>
      </c>
      <c r="H17" s="34">
        <v>11122.772000000001</v>
      </c>
      <c r="I17" s="35"/>
      <c r="J17" s="32" t="s">
        <v>93</v>
      </c>
      <c r="K17" s="34">
        <v>2227</v>
      </c>
      <c r="L17" s="35"/>
      <c r="M17" s="32" t="s">
        <v>99</v>
      </c>
      <c r="N17" s="34">
        <v>595</v>
      </c>
      <c r="O17" s="35"/>
      <c r="P17" s="32" t="s">
        <v>101</v>
      </c>
      <c r="Q17" s="34">
        <v>495</v>
      </c>
      <c r="R17" s="35"/>
      <c r="S17" s="32" t="s">
        <v>98</v>
      </c>
      <c r="T17" s="34">
        <v>222.215</v>
      </c>
      <c r="U17" s="35"/>
      <c r="V17" s="32" t="s">
        <v>100</v>
      </c>
      <c r="W17" s="34">
        <v>185</v>
      </c>
      <c r="X17" s="35"/>
      <c r="Y17" s="32" t="s">
        <v>80</v>
      </c>
      <c r="Z17" s="34">
        <v>179</v>
      </c>
    </row>
    <row r="18" spans="1:26" s="8" customFormat="1" ht="12" customHeight="1" x14ac:dyDescent="0.15">
      <c r="A18" s="17"/>
      <c r="B18" s="17"/>
      <c r="C18" s="17"/>
      <c r="D18" s="17"/>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17"/>
      <c r="B19" s="17"/>
      <c r="C19" s="17"/>
      <c r="D19" s="17" t="s">
        <v>26</v>
      </c>
      <c r="E19" s="13">
        <v>8</v>
      </c>
      <c r="F19" s="33"/>
      <c r="G19" s="32" t="s">
        <v>81</v>
      </c>
      <c r="H19" s="34">
        <v>3919.8139999999999</v>
      </c>
      <c r="I19" s="35"/>
      <c r="J19" s="32" t="s">
        <v>80</v>
      </c>
      <c r="K19" s="34">
        <v>60</v>
      </c>
      <c r="L19" s="35"/>
      <c r="M19" s="32" t="s">
        <v>100</v>
      </c>
      <c r="N19" s="34">
        <v>37</v>
      </c>
      <c r="O19" s="35"/>
      <c r="P19" s="32" t="s">
        <v>92</v>
      </c>
      <c r="Q19" s="34">
        <v>36</v>
      </c>
      <c r="R19" s="35"/>
      <c r="S19" s="32" t="s">
        <v>86</v>
      </c>
      <c r="T19" s="34">
        <v>32</v>
      </c>
      <c r="U19" s="35"/>
      <c r="V19" s="32" t="s">
        <v>89</v>
      </c>
      <c r="W19" s="34">
        <v>18</v>
      </c>
      <c r="X19" s="35"/>
      <c r="Y19" s="32" t="s">
        <v>88</v>
      </c>
      <c r="Z19" s="34">
        <v>3.37</v>
      </c>
    </row>
    <row r="20" spans="1:26" s="8" customFormat="1" ht="12" customHeight="1" x14ac:dyDescent="0.15">
      <c r="A20" s="17"/>
      <c r="B20" s="17"/>
      <c r="C20" s="17"/>
      <c r="D20" s="17" t="s">
        <v>27</v>
      </c>
      <c r="E20" s="13">
        <v>9</v>
      </c>
      <c r="F20" s="33"/>
      <c r="G20" s="32" t="s">
        <v>81</v>
      </c>
      <c r="H20" s="34">
        <v>2092.2370000000001</v>
      </c>
      <c r="I20" s="35"/>
      <c r="J20" s="32" t="s">
        <v>93</v>
      </c>
      <c r="K20" s="34">
        <v>217</v>
      </c>
      <c r="L20" s="35"/>
      <c r="M20" s="32" t="s">
        <v>100</v>
      </c>
      <c r="N20" s="34">
        <v>19</v>
      </c>
      <c r="O20" s="35"/>
      <c r="P20" s="32" t="s">
        <v>79</v>
      </c>
      <c r="Q20" s="34">
        <v>9</v>
      </c>
      <c r="R20" s="35"/>
      <c r="S20" s="32" t="s">
        <v>80</v>
      </c>
      <c r="T20" s="34">
        <v>5</v>
      </c>
      <c r="U20" s="35"/>
      <c r="V20" s="32" t="s">
        <v>86</v>
      </c>
      <c r="W20" s="34">
        <v>1.5</v>
      </c>
      <c r="X20" s="35"/>
      <c r="Y20" s="32" t="s">
        <v>120</v>
      </c>
      <c r="Z20" s="34">
        <v>1</v>
      </c>
    </row>
    <row r="21" spans="1:26" s="8" customFormat="1" ht="12" customHeight="1" x14ac:dyDescent="0.15">
      <c r="A21" s="17"/>
      <c r="B21" s="17"/>
      <c r="C21" s="17"/>
      <c r="D21" s="17" t="s">
        <v>28</v>
      </c>
      <c r="E21" s="13">
        <v>10</v>
      </c>
      <c r="F21" s="33"/>
      <c r="G21" s="32" t="s">
        <v>82</v>
      </c>
      <c r="H21" s="34">
        <v>1907</v>
      </c>
      <c r="I21" s="35"/>
      <c r="J21" s="32" t="s">
        <v>93</v>
      </c>
      <c r="K21" s="34">
        <v>1804</v>
      </c>
      <c r="L21" s="35"/>
      <c r="M21" s="32" t="s">
        <v>79</v>
      </c>
      <c r="N21" s="34">
        <v>362</v>
      </c>
      <c r="O21" s="35"/>
      <c r="P21" s="32" t="s">
        <v>86</v>
      </c>
      <c r="Q21" s="34">
        <v>252.01</v>
      </c>
      <c r="R21" s="35"/>
      <c r="S21" s="32" t="s">
        <v>102</v>
      </c>
      <c r="T21" s="34">
        <v>226</v>
      </c>
      <c r="U21" s="35"/>
      <c r="V21" s="32" t="s">
        <v>90</v>
      </c>
      <c r="W21" s="34">
        <v>217.36799999999999</v>
      </c>
      <c r="X21" s="35"/>
      <c r="Y21" s="32" t="s">
        <v>89</v>
      </c>
      <c r="Z21" s="34">
        <v>45</v>
      </c>
    </row>
    <row r="22" spans="1:26" s="8" customFormat="1" ht="12" customHeight="1" x14ac:dyDescent="0.15">
      <c r="A22" s="17"/>
      <c r="B22" s="17"/>
      <c r="C22" s="40" t="s">
        <v>29</v>
      </c>
      <c r="D22" s="40"/>
      <c r="E22" s="13">
        <v>11</v>
      </c>
      <c r="F22" s="33"/>
      <c r="G22" s="32" t="s">
        <v>81</v>
      </c>
      <c r="H22" s="34">
        <v>1497.876</v>
      </c>
      <c r="I22" s="35"/>
      <c r="J22" s="32" t="s">
        <v>93</v>
      </c>
      <c r="K22" s="34">
        <v>705</v>
      </c>
      <c r="L22" s="35"/>
      <c r="M22" s="32" t="s">
        <v>98</v>
      </c>
      <c r="N22" s="34">
        <v>325.8</v>
      </c>
      <c r="O22" s="35"/>
      <c r="P22" s="32" t="s">
        <v>103</v>
      </c>
      <c r="Q22" s="34">
        <v>104.426</v>
      </c>
      <c r="R22" s="35"/>
      <c r="S22" s="32" t="s">
        <v>79</v>
      </c>
      <c r="T22" s="34">
        <v>62</v>
      </c>
      <c r="U22" s="35"/>
      <c r="V22" s="32" t="s">
        <v>94</v>
      </c>
      <c r="W22" s="34">
        <v>46.9</v>
      </c>
      <c r="X22" s="35"/>
      <c r="Y22" s="32" t="s">
        <v>88</v>
      </c>
      <c r="Z22" s="34">
        <v>33.450000000000003</v>
      </c>
    </row>
    <row r="23" spans="1:26" s="8" customFormat="1" ht="12" customHeight="1" x14ac:dyDescent="0.15">
      <c r="A23" s="17"/>
      <c r="B23" s="17"/>
      <c r="C23" s="40" t="s">
        <v>30</v>
      </c>
      <c r="D23" s="40"/>
      <c r="E23" s="13">
        <v>12</v>
      </c>
      <c r="F23" s="33"/>
      <c r="G23" s="32" t="s">
        <v>101</v>
      </c>
      <c r="H23" s="34">
        <v>6370</v>
      </c>
      <c r="I23" s="35"/>
      <c r="J23" s="32" t="s">
        <v>81</v>
      </c>
      <c r="K23" s="34">
        <v>6135.2780000000002</v>
      </c>
      <c r="L23" s="35"/>
      <c r="M23" s="32" t="s">
        <v>99</v>
      </c>
      <c r="N23" s="34">
        <v>4269</v>
      </c>
      <c r="O23" s="35"/>
      <c r="P23" s="32" t="s">
        <v>94</v>
      </c>
      <c r="Q23" s="34">
        <v>328.5</v>
      </c>
      <c r="R23" s="35"/>
      <c r="S23" s="32" t="s">
        <v>92</v>
      </c>
      <c r="T23" s="34">
        <v>171</v>
      </c>
      <c r="U23" s="35"/>
      <c r="V23" s="32" t="s">
        <v>89</v>
      </c>
      <c r="W23" s="34">
        <v>78</v>
      </c>
      <c r="X23" s="35"/>
      <c r="Y23" s="32" t="s">
        <v>80</v>
      </c>
      <c r="Z23" s="34">
        <v>77.42</v>
      </c>
    </row>
    <row r="24" spans="1:26" s="8" customFormat="1" ht="12" customHeight="1" x14ac:dyDescent="0.15">
      <c r="A24" s="17"/>
      <c r="B24" s="17"/>
      <c r="C24" s="17"/>
      <c r="D24" s="17"/>
      <c r="E24" s="13"/>
      <c r="F24" s="33"/>
      <c r="G24" s="32"/>
      <c r="H24" s="34"/>
      <c r="I24" s="35"/>
      <c r="J24" s="32"/>
      <c r="K24" s="34"/>
      <c r="L24" s="35"/>
      <c r="M24" s="32"/>
      <c r="N24" s="34"/>
      <c r="O24" s="35"/>
      <c r="P24" s="32"/>
      <c r="Q24" s="34"/>
      <c r="R24" s="35"/>
      <c r="S24" s="32"/>
      <c r="T24" s="34"/>
      <c r="U24" s="35"/>
      <c r="V24" s="32"/>
      <c r="W24" s="34"/>
      <c r="X24" s="35"/>
      <c r="Y24" s="32"/>
      <c r="Z24" s="34"/>
    </row>
    <row r="25" spans="1:26" s="8" customFormat="1" ht="12" customHeight="1" x14ac:dyDescent="0.15">
      <c r="A25" s="17"/>
      <c r="B25" s="17"/>
      <c r="C25" s="40" t="s">
        <v>31</v>
      </c>
      <c r="D25" s="40"/>
      <c r="E25" s="13">
        <v>13</v>
      </c>
      <c r="F25" s="33"/>
      <c r="G25" s="32" t="s">
        <v>79</v>
      </c>
      <c r="H25" s="34">
        <v>25631.233</v>
      </c>
      <c r="I25" s="35"/>
      <c r="J25" s="32" t="s">
        <v>83</v>
      </c>
      <c r="K25" s="34">
        <v>9752</v>
      </c>
      <c r="L25" s="35"/>
      <c r="M25" s="32" t="s">
        <v>89</v>
      </c>
      <c r="N25" s="34">
        <v>4607.1000000000004</v>
      </c>
      <c r="O25" s="35"/>
      <c r="P25" s="32" t="s">
        <v>104</v>
      </c>
      <c r="Q25" s="34">
        <v>4363</v>
      </c>
      <c r="R25" s="35"/>
      <c r="S25" s="32" t="s">
        <v>103</v>
      </c>
      <c r="T25" s="34">
        <v>2879.0830000000001</v>
      </c>
      <c r="U25" s="35"/>
      <c r="V25" s="32" t="s">
        <v>80</v>
      </c>
      <c r="W25" s="34">
        <v>2626.06</v>
      </c>
      <c r="X25" s="35"/>
      <c r="Y25" s="32" t="s">
        <v>105</v>
      </c>
      <c r="Z25" s="34" t="s">
        <v>127</v>
      </c>
    </row>
    <row r="26" spans="1:26" s="8" customFormat="1" ht="12" customHeight="1" x14ac:dyDescent="0.15">
      <c r="A26" s="17"/>
      <c r="B26" s="17"/>
      <c r="C26" s="40" t="s">
        <v>32</v>
      </c>
      <c r="D26" s="40"/>
      <c r="E26" s="13">
        <v>14</v>
      </c>
      <c r="F26" s="33"/>
      <c r="G26" s="32" t="s">
        <v>79</v>
      </c>
      <c r="H26" s="34">
        <v>13603</v>
      </c>
      <c r="I26" s="35"/>
      <c r="J26" s="32" t="s">
        <v>80</v>
      </c>
      <c r="K26" s="34">
        <v>285</v>
      </c>
      <c r="L26" s="35"/>
      <c r="M26" s="32" t="s">
        <v>89</v>
      </c>
      <c r="N26" s="34">
        <v>244</v>
      </c>
      <c r="O26" s="35"/>
      <c r="P26" s="32" t="s">
        <v>104</v>
      </c>
      <c r="Q26" s="34">
        <v>118</v>
      </c>
      <c r="R26" s="35"/>
      <c r="S26" s="32" t="s">
        <v>106</v>
      </c>
      <c r="T26" s="34">
        <v>105</v>
      </c>
      <c r="U26" s="35"/>
      <c r="V26" s="32" t="s">
        <v>86</v>
      </c>
      <c r="W26" s="34">
        <v>75.400000000000006</v>
      </c>
      <c r="X26" s="35"/>
      <c r="Y26" s="32" t="s">
        <v>107</v>
      </c>
      <c r="Z26" s="34">
        <v>54</v>
      </c>
    </row>
    <row r="27" spans="1:26" s="8" customFormat="1" ht="12" customHeight="1" x14ac:dyDescent="0.15">
      <c r="A27" s="17"/>
      <c r="B27" s="17"/>
      <c r="C27" s="40" t="s">
        <v>33</v>
      </c>
      <c r="D27" s="40"/>
      <c r="E27" s="13">
        <v>15</v>
      </c>
      <c r="F27" s="33"/>
      <c r="G27" s="32" t="s">
        <v>104</v>
      </c>
      <c r="H27" s="34">
        <v>1517</v>
      </c>
      <c r="I27" s="35"/>
      <c r="J27" s="32" t="s">
        <v>79</v>
      </c>
      <c r="K27" s="34">
        <v>1263</v>
      </c>
      <c r="L27" s="35"/>
      <c r="M27" s="32" t="s">
        <v>108</v>
      </c>
      <c r="N27" s="34">
        <v>918</v>
      </c>
      <c r="O27" s="35"/>
      <c r="P27" s="32" t="s">
        <v>83</v>
      </c>
      <c r="Q27" s="34">
        <v>474</v>
      </c>
      <c r="R27" s="35"/>
      <c r="S27" s="32" t="s">
        <v>90</v>
      </c>
      <c r="T27" s="34">
        <v>438.81799999999998</v>
      </c>
      <c r="U27" s="35"/>
      <c r="V27" s="32" t="s">
        <v>109</v>
      </c>
      <c r="W27" s="34">
        <v>368</v>
      </c>
      <c r="X27" s="35"/>
      <c r="Y27" s="32" t="s">
        <v>85</v>
      </c>
      <c r="Z27" s="34">
        <v>278</v>
      </c>
    </row>
    <row r="28" spans="1:26" s="8" customFormat="1" ht="12" customHeight="1" x14ac:dyDescent="0.15">
      <c r="A28" s="17"/>
      <c r="B28" s="17"/>
      <c r="C28" s="40" t="s">
        <v>34</v>
      </c>
      <c r="D28" s="40"/>
      <c r="E28" s="13">
        <v>16</v>
      </c>
      <c r="F28" s="33"/>
      <c r="G28" s="32" t="s">
        <v>110</v>
      </c>
      <c r="H28" s="34">
        <v>5228</v>
      </c>
      <c r="I28" s="35"/>
      <c r="J28" s="32" t="s">
        <v>97</v>
      </c>
      <c r="K28" s="34">
        <v>3941</v>
      </c>
      <c r="L28" s="35"/>
      <c r="M28" s="32" t="s">
        <v>95</v>
      </c>
      <c r="N28" s="34">
        <v>3151.5929999999998</v>
      </c>
      <c r="O28" s="35"/>
      <c r="P28" s="32" t="s">
        <v>112</v>
      </c>
      <c r="Q28" s="34">
        <v>2771</v>
      </c>
      <c r="R28" s="35"/>
      <c r="S28" s="32" t="s">
        <v>111</v>
      </c>
      <c r="T28" s="34">
        <v>2719</v>
      </c>
      <c r="U28" s="35"/>
      <c r="V28" s="32" t="s">
        <v>113</v>
      </c>
      <c r="W28" s="34">
        <v>2470</v>
      </c>
      <c r="X28" s="35"/>
      <c r="Y28" s="32" t="s">
        <v>96</v>
      </c>
      <c r="Z28" s="34">
        <v>2150</v>
      </c>
    </row>
    <row r="29" spans="1:26" s="8" customFormat="1" ht="12" customHeight="1" x14ac:dyDescent="0.15">
      <c r="A29" s="17"/>
      <c r="B29" s="17"/>
      <c r="C29" s="17"/>
      <c r="D29" s="17" t="s">
        <v>35</v>
      </c>
      <c r="E29" s="13">
        <v>17</v>
      </c>
      <c r="F29" s="33"/>
      <c r="G29" s="32" t="s">
        <v>110</v>
      </c>
      <c r="H29" s="34">
        <v>4532</v>
      </c>
      <c r="I29" s="35"/>
      <c r="J29" s="32" t="s">
        <v>97</v>
      </c>
      <c r="K29" s="34">
        <v>3891</v>
      </c>
      <c r="L29" s="35"/>
      <c r="M29" s="32" t="s">
        <v>95</v>
      </c>
      <c r="N29" s="34">
        <v>2741</v>
      </c>
      <c r="O29" s="35"/>
      <c r="P29" s="32" t="s">
        <v>111</v>
      </c>
      <c r="Q29" s="34">
        <v>1786</v>
      </c>
      <c r="R29" s="35"/>
      <c r="S29" s="32" t="s">
        <v>85</v>
      </c>
      <c r="T29" s="34">
        <v>1749</v>
      </c>
      <c r="U29" s="35"/>
      <c r="V29" s="32" t="s">
        <v>112</v>
      </c>
      <c r="W29" s="34">
        <v>1660</v>
      </c>
      <c r="X29" s="35"/>
      <c r="Y29" s="32" t="s">
        <v>96</v>
      </c>
      <c r="Z29" s="34">
        <v>1556</v>
      </c>
    </row>
    <row r="30" spans="1:26" s="8" customFormat="1" ht="12" customHeight="1" x14ac:dyDescent="0.15">
      <c r="A30" s="17"/>
      <c r="B30" s="17"/>
      <c r="C30" s="17"/>
      <c r="D30" s="17"/>
      <c r="E30" s="13"/>
      <c r="F30" s="33"/>
      <c r="G30" s="32"/>
      <c r="H30" s="34"/>
      <c r="I30" s="35"/>
      <c r="J30" s="32"/>
      <c r="K30" s="34"/>
      <c r="L30" s="35"/>
      <c r="M30" s="32"/>
      <c r="N30" s="34"/>
      <c r="O30" s="35"/>
      <c r="P30" s="32"/>
      <c r="Q30" s="34"/>
      <c r="R30" s="35"/>
      <c r="S30" s="32"/>
      <c r="T30" s="34"/>
      <c r="U30" s="35"/>
      <c r="V30" s="32"/>
      <c r="W30" s="34"/>
      <c r="X30" s="35"/>
      <c r="Y30" s="32"/>
      <c r="Z30" s="34"/>
    </row>
    <row r="31" spans="1:26" s="8" customFormat="1" ht="12" customHeight="1" x14ac:dyDescent="0.15">
      <c r="A31" s="17"/>
      <c r="B31" s="17"/>
      <c r="C31" s="17"/>
      <c r="D31" s="17" t="s">
        <v>36</v>
      </c>
      <c r="E31" s="13">
        <v>18</v>
      </c>
      <c r="F31" s="33"/>
      <c r="G31" s="32" t="s">
        <v>112</v>
      </c>
      <c r="H31" s="34">
        <v>1111</v>
      </c>
      <c r="I31" s="35"/>
      <c r="J31" s="32" t="s">
        <v>100</v>
      </c>
      <c r="K31" s="34">
        <v>1089</v>
      </c>
      <c r="L31" s="35"/>
      <c r="M31" s="32" t="s">
        <v>113</v>
      </c>
      <c r="N31" s="34">
        <v>974</v>
      </c>
      <c r="O31" s="35"/>
      <c r="P31" s="32" t="s">
        <v>111</v>
      </c>
      <c r="Q31" s="34">
        <v>933</v>
      </c>
      <c r="R31" s="35"/>
      <c r="S31" s="32" t="s">
        <v>87</v>
      </c>
      <c r="T31" s="34">
        <v>749</v>
      </c>
      <c r="U31" s="35"/>
      <c r="V31" s="32" t="s">
        <v>110</v>
      </c>
      <c r="W31" s="34">
        <v>696</v>
      </c>
      <c r="X31" s="35"/>
      <c r="Y31" s="32" t="s">
        <v>96</v>
      </c>
      <c r="Z31" s="34">
        <v>594</v>
      </c>
    </row>
    <row r="32" spans="1:26" s="8" customFormat="1" ht="12" customHeight="1" x14ac:dyDescent="0.15">
      <c r="A32" s="17"/>
      <c r="B32" s="17"/>
      <c r="C32" s="40" t="s">
        <v>37</v>
      </c>
      <c r="D32" s="40"/>
      <c r="E32" s="13">
        <v>19</v>
      </c>
      <c r="F32" s="33"/>
      <c r="G32" s="32" t="s">
        <v>114</v>
      </c>
      <c r="H32" s="34">
        <v>7922</v>
      </c>
      <c r="I32" s="35"/>
      <c r="J32" s="32" t="s">
        <v>112</v>
      </c>
      <c r="K32" s="34">
        <v>3807</v>
      </c>
      <c r="L32" s="35"/>
      <c r="M32" s="32" t="s">
        <v>79</v>
      </c>
      <c r="N32" s="34">
        <v>2216</v>
      </c>
      <c r="O32" s="35"/>
      <c r="P32" s="32" t="s">
        <v>110</v>
      </c>
      <c r="Q32" s="34">
        <v>1610</v>
      </c>
      <c r="R32" s="35"/>
      <c r="S32" s="32" t="s">
        <v>109</v>
      </c>
      <c r="T32" s="34">
        <v>1410</v>
      </c>
      <c r="U32" s="35"/>
      <c r="V32" s="32" t="s">
        <v>111</v>
      </c>
      <c r="W32" s="34">
        <v>1410</v>
      </c>
      <c r="X32" s="35"/>
      <c r="Y32" s="32" t="s">
        <v>80</v>
      </c>
      <c r="Z32" s="34">
        <v>606.96699999999998</v>
      </c>
    </row>
    <row r="33" spans="1:26" s="8" customFormat="1" ht="12" customHeight="1" x14ac:dyDescent="0.15">
      <c r="A33" s="17"/>
      <c r="B33" s="17"/>
      <c r="C33" s="40" t="s">
        <v>38</v>
      </c>
      <c r="D33" s="40"/>
      <c r="E33" s="13">
        <v>20</v>
      </c>
      <c r="F33" s="33"/>
      <c r="G33" s="32" t="s">
        <v>96</v>
      </c>
      <c r="H33" s="34">
        <v>13412</v>
      </c>
      <c r="I33" s="35"/>
      <c r="J33" s="32" t="s">
        <v>85</v>
      </c>
      <c r="K33" s="34">
        <v>11584</v>
      </c>
      <c r="L33" s="35"/>
      <c r="M33" s="32" t="s">
        <v>92</v>
      </c>
      <c r="N33" s="34">
        <v>10900</v>
      </c>
      <c r="O33" s="35"/>
      <c r="P33" s="32" t="s">
        <v>112</v>
      </c>
      <c r="Q33" s="34">
        <v>9510</v>
      </c>
      <c r="R33" s="35"/>
      <c r="S33" s="32" t="s">
        <v>79</v>
      </c>
      <c r="T33" s="34">
        <v>6926</v>
      </c>
      <c r="U33" s="35"/>
      <c r="V33" s="32" t="s">
        <v>97</v>
      </c>
      <c r="W33" s="34">
        <v>6199</v>
      </c>
      <c r="X33" s="35"/>
      <c r="Y33" s="32" t="s">
        <v>111</v>
      </c>
      <c r="Z33" s="34">
        <v>5572</v>
      </c>
    </row>
    <row r="34" spans="1:26" s="8" customFormat="1" ht="12" customHeight="1" x14ac:dyDescent="0.15">
      <c r="A34" s="17"/>
      <c r="B34" s="17"/>
      <c r="C34" s="40" t="s">
        <v>39</v>
      </c>
      <c r="D34" s="40"/>
      <c r="E34" s="13">
        <v>21</v>
      </c>
      <c r="F34" s="33"/>
      <c r="G34" s="32" t="s">
        <v>95</v>
      </c>
      <c r="H34" s="34">
        <v>1736.3510000000001</v>
      </c>
      <c r="I34" s="35"/>
      <c r="J34" s="32" t="s">
        <v>94</v>
      </c>
      <c r="K34" s="34">
        <v>1096</v>
      </c>
      <c r="L34" s="35"/>
      <c r="M34" s="32" t="s">
        <v>105</v>
      </c>
      <c r="N34" s="34" t="s">
        <v>127</v>
      </c>
      <c r="O34" s="35"/>
      <c r="P34" s="32" t="s">
        <v>84</v>
      </c>
      <c r="Q34" s="34">
        <v>850</v>
      </c>
      <c r="R34" s="35"/>
      <c r="S34" s="32" t="s">
        <v>109</v>
      </c>
      <c r="T34" s="34">
        <v>711</v>
      </c>
      <c r="U34" s="35"/>
      <c r="V34" s="32" t="s">
        <v>115</v>
      </c>
      <c r="W34" s="34">
        <v>524</v>
      </c>
      <c r="X34" s="35"/>
      <c r="Y34" s="32" t="s">
        <v>116</v>
      </c>
      <c r="Z34" s="34">
        <v>445</v>
      </c>
    </row>
    <row r="35" spans="1:26" s="8" customFormat="1" ht="12" customHeight="1" x14ac:dyDescent="0.15">
      <c r="A35" s="17"/>
      <c r="B35" s="17"/>
      <c r="C35" s="40" t="s">
        <v>40</v>
      </c>
      <c r="D35" s="40"/>
      <c r="E35" s="13">
        <v>22</v>
      </c>
      <c r="F35" s="33"/>
      <c r="G35" s="32" t="s">
        <v>79</v>
      </c>
      <c r="H35" s="34">
        <v>4339.8410000000003</v>
      </c>
      <c r="I35" s="35"/>
      <c r="J35" s="32" t="s">
        <v>117</v>
      </c>
      <c r="K35" s="34">
        <v>1154</v>
      </c>
      <c r="L35" s="35"/>
      <c r="M35" s="32" t="s">
        <v>92</v>
      </c>
      <c r="N35" s="34">
        <v>1108</v>
      </c>
      <c r="O35" s="35"/>
      <c r="P35" s="32" t="s">
        <v>83</v>
      </c>
      <c r="Q35" s="34">
        <v>843</v>
      </c>
      <c r="R35" s="35"/>
      <c r="S35" s="32" t="s">
        <v>104</v>
      </c>
      <c r="T35" s="34">
        <v>826</v>
      </c>
      <c r="U35" s="35"/>
      <c r="V35" s="32" t="s">
        <v>80</v>
      </c>
      <c r="W35" s="34">
        <v>752.63</v>
      </c>
      <c r="X35" s="35"/>
      <c r="Y35" s="32" t="s">
        <v>95</v>
      </c>
      <c r="Z35" s="34">
        <v>332.78</v>
      </c>
    </row>
    <row r="36" spans="1:26" s="8" customFormat="1" ht="12" customHeight="1" x14ac:dyDescent="0.15">
      <c r="A36" s="17"/>
      <c r="B36" s="17"/>
      <c r="C36" s="17"/>
      <c r="D36" s="17"/>
      <c r="E36" s="13"/>
      <c r="F36" s="33"/>
      <c r="G36" s="32"/>
      <c r="H36" s="34"/>
      <c r="I36" s="35"/>
      <c r="J36" s="32"/>
      <c r="K36" s="34"/>
      <c r="L36" s="35"/>
      <c r="M36" s="32"/>
      <c r="N36" s="34"/>
      <c r="O36" s="35"/>
      <c r="P36" s="32"/>
      <c r="Q36" s="34"/>
      <c r="R36" s="35"/>
      <c r="S36" s="32"/>
      <c r="T36" s="34"/>
      <c r="U36" s="35"/>
      <c r="V36" s="32"/>
      <c r="W36" s="34"/>
      <c r="X36" s="35"/>
      <c r="Y36" s="32"/>
      <c r="Z36" s="34"/>
    </row>
    <row r="37" spans="1:26" s="8" customFormat="1" ht="12" customHeight="1" x14ac:dyDescent="0.15">
      <c r="A37" s="17"/>
      <c r="B37" s="17"/>
      <c r="C37" s="40" t="s">
        <v>41</v>
      </c>
      <c r="D37" s="40"/>
      <c r="E37" s="13">
        <v>23</v>
      </c>
      <c r="F37" s="33"/>
      <c r="G37" s="32" t="s">
        <v>79</v>
      </c>
      <c r="H37" s="34">
        <v>2132</v>
      </c>
      <c r="I37" s="35"/>
      <c r="J37" s="32" t="s">
        <v>117</v>
      </c>
      <c r="K37" s="34">
        <v>751</v>
      </c>
      <c r="L37" s="35"/>
      <c r="M37" s="32" t="s">
        <v>92</v>
      </c>
      <c r="N37" s="34">
        <v>730</v>
      </c>
      <c r="O37" s="35"/>
      <c r="P37" s="32" t="s">
        <v>85</v>
      </c>
      <c r="Q37" s="34">
        <v>412</v>
      </c>
      <c r="R37" s="35"/>
      <c r="S37" s="32" t="s">
        <v>80</v>
      </c>
      <c r="T37" s="34">
        <v>356.06</v>
      </c>
      <c r="U37" s="35"/>
      <c r="V37" s="32" t="s">
        <v>104</v>
      </c>
      <c r="W37" s="34">
        <v>241</v>
      </c>
      <c r="X37" s="35"/>
      <c r="Y37" s="32" t="s">
        <v>82</v>
      </c>
      <c r="Z37" s="34">
        <v>166</v>
      </c>
    </row>
    <row r="38" spans="1:26" s="8" customFormat="1" ht="12" customHeight="1" x14ac:dyDescent="0.15">
      <c r="A38" s="17"/>
      <c r="B38" s="17"/>
      <c r="C38" s="40" t="s">
        <v>42</v>
      </c>
      <c r="D38" s="40"/>
      <c r="E38" s="13">
        <v>24</v>
      </c>
      <c r="F38" s="33"/>
      <c r="G38" s="32" t="s">
        <v>118</v>
      </c>
      <c r="H38" s="34">
        <v>804</v>
      </c>
      <c r="I38" s="35"/>
      <c r="J38" s="32" t="s">
        <v>79</v>
      </c>
      <c r="K38" s="34">
        <v>541</v>
      </c>
      <c r="L38" s="35"/>
      <c r="M38" s="32" t="s">
        <v>117</v>
      </c>
      <c r="N38" s="34">
        <v>468</v>
      </c>
      <c r="O38" s="35"/>
      <c r="P38" s="32" t="s">
        <v>94</v>
      </c>
      <c r="Q38" s="34">
        <v>335.1</v>
      </c>
      <c r="R38" s="35"/>
      <c r="S38" s="32" t="s">
        <v>92</v>
      </c>
      <c r="T38" s="34">
        <v>268.5</v>
      </c>
      <c r="U38" s="35"/>
      <c r="V38" s="32" t="s">
        <v>107</v>
      </c>
      <c r="W38" s="34">
        <v>265</v>
      </c>
      <c r="X38" s="35"/>
      <c r="Y38" s="32" t="s">
        <v>104</v>
      </c>
      <c r="Z38" s="34">
        <v>235</v>
      </c>
    </row>
    <row r="39" spans="1:26" s="8" customFormat="1" ht="12" customHeight="1" x14ac:dyDescent="0.15">
      <c r="A39" s="17"/>
      <c r="B39" s="17"/>
      <c r="C39" s="40" t="s">
        <v>43</v>
      </c>
      <c r="D39" s="40"/>
      <c r="E39" s="13">
        <v>25</v>
      </c>
      <c r="F39" s="33"/>
      <c r="G39" s="32" t="s">
        <v>79</v>
      </c>
      <c r="H39" s="34">
        <v>1457</v>
      </c>
      <c r="I39" s="35"/>
      <c r="J39" s="32" t="s">
        <v>86</v>
      </c>
      <c r="K39" s="34">
        <v>418.1</v>
      </c>
      <c r="L39" s="35"/>
      <c r="M39" s="32" t="s">
        <v>117</v>
      </c>
      <c r="N39" s="34">
        <v>327</v>
      </c>
      <c r="O39" s="35"/>
      <c r="P39" s="32" t="s">
        <v>80</v>
      </c>
      <c r="Q39" s="34">
        <v>286.17</v>
      </c>
      <c r="R39" s="35"/>
      <c r="S39" s="32" t="s">
        <v>119</v>
      </c>
      <c r="T39" s="34">
        <v>213</v>
      </c>
      <c r="U39" s="35"/>
      <c r="V39" s="32" t="s">
        <v>111</v>
      </c>
      <c r="W39" s="34">
        <v>176</v>
      </c>
      <c r="X39" s="35"/>
      <c r="Y39" s="32" t="s">
        <v>103</v>
      </c>
      <c r="Z39" s="34">
        <v>117</v>
      </c>
    </row>
    <row r="40" spans="1:26" s="8" customFormat="1" ht="12" customHeight="1" x14ac:dyDescent="0.15">
      <c r="A40" s="17"/>
      <c r="B40" s="17"/>
      <c r="C40" s="40" t="s">
        <v>44</v>
      </c>
      <c r="D40" s="40"/>
      <c r="E40" s="13">
        <v>26</v>
      </c>
      <c r="F40" s="33"/>
      <c r="G40" s="32" t="s">
        <v>80</v>
      </c>
      <c r="H40" s="34">
        <v>20780.281999999999</v>
      </c>
      <c r="I40" s="35"/>
      <c r="J40" s="32" t="s">
        <v>79</v>
      </c>
      <c r="K40" s="34">
        <v>20474.579000000002</v>
      </c>
      <c r="L40" s="35"/>
      <c r="M40" s="32" t="s">
        <v>82</v>
      </c>
      <c r="N40" s="34">
        <v>16317.4</v>
      </c>
      <c r="O40" s="35"/>
      <c r="P40" s="32" t="s">
        <v>83</v>
      </c>
      <c r="Q40" s="34">
        <v>10564</v>
      </c>
      <c r="R40" s="35"/>
      <c r="S40" s="32" t="s">
        <v>84</v>
      </c>
      <c r="T40" s="34">
        <v>9342.3029999999999</v>
      </c>
      <c r="U40" s="35"/>
      <c r="V40" s="32" t="s">
        <v>114</v>
      </c>
      <c r="W40" s="34">
        <v>4056</v>
      </c>
      <c r="X40" s="35"/>
      <c r="Y40" s="32" t="s">
        <v>104</v>
      </c>
      <c r="Z40" s="34">
        <v>3804</v>
      </c>
    </row>
    <row r="41" spans="1:26" s="8" customFormat="1" ht="12" customHeight="1" x14ac:dyDescent="0.15">
      <c r="A41" s="17"/>
      <c r="B41" s="17"/>
      <c r="C41" s="40" t="s">
        <v>45</v>
      </c>
      <c r="D41" s="40"/>
      <c r="E41" s="13">
        <v>27</v>
      </c>
      <c r="F41" s="33"/>
      <c r="G41" s="32" t="s">
        <v>79</v>
      </c>
      <c r="H41" s="34">
        <v>11414.018</v>
      </c>
      <c r="I41" s="35"/>
      <c r="J41" s="32" t="s">
        <v>120</v>
      </c>
      <c r="K41" s="34">
        <v>3866</v>
      </c>
      <c r="L41" s="35"/>
      <c r="M41" s="32" t="s">
        <v>121</v>
      </c>
      <c r="N41" s="34">
        <v>3413.5</v>
      </c>
      <c r="O41" s="35"/>
      <c r="P41" s="32" t="s">
        <v>108</v>
      </c>
      <c r="Q41" s="34">
        <v>2189</v>
      </c>
      <c r="R41" s="35"/>
      <c r="S41" s="32" t="s">
        <v>85</v>
      </c>
      <c r="T41" s="34">
        <v>2142</v>
      </c>
      <c r="U41" s="35"/>
      <c r="V41" s="32" t="s">
        <v>104</v>
      </c>
      <c r="W41" s="34">
        <v>1847</v>
      </c>
      <c r="X41" s="35"/>
      <c r="Y41" s="32" t="s">
        <v>80</v>
      </c>
      <c r="Z41" s="34">
        <v>1473.44</v>
      </c>
    </row>
    <row r="42" spans="1:26" s="8" customFormat="1" ht="12" customHeight="1" x14ac:dyDescent="0.15">
      <c r="A42" s="17"/>
      <c r="B42" s="17"/>
      <c r="C42" s="17"/>
      <c r="D42" s="17"/>
      <c r="E42" s="13"/>
      <c r="F42" s="33"/>
      <c r="G42" s="32"/>
      <c r="H42" s="34"/>
      <c r="I42" s="35"/>
      <c r="J42" s="32"/>
      <c r="K42" s="34"/>
      <c r="L42" s="35"/>
      <c r="M42" s="32"/>
      <c r="N42" s="34"/>
      <c r="O42" s="35"/>
      <c r="P42" s="32"/>
      <c r="Q42" s="34"/>
      <c r="R42" s="35"/>
      <c r="S42" s="32"/>
      <c r="T42" s="34"/>
      <c r="U42" s="35"/>
      <c r="V42" s="32"/>
      <c r="W42" s="34"/>
      <c r="X42" s="35"/>
      <c r="Y42" s="32"/>
      <c r="Z42" s="34"/>
    </row>
    <row r="43" spans="1:26" s="8" customFormat="1" ht="12" customHeight="1" x14ac:dyDescent="0.15">
      <c r="A43" s="17"/>
      <c r="B43" s="17"/>
      <c r="C43" s="40" t="s">
        <v>46</v>
      </c>
      <c r="D43" s="40"/>
      <c r="E43" s="13">
        <v>28</v>
      </c>
      <c r="F43" s="33"/>
      <c r="G43" s="32" t="s">
        <v>79</v>
      </c>
      <c r="H43" s="34">
        <v>25361.019</v>
      </c>
      <c r="I43" s="35"/>
      <c r="J43" s="32" t="s">
        <v>82</v>
      </c>
      <c r="K43" s="34">
        <v>7065</v>
      </c>
      <c r="L43" s="35"/>
      <c r="M43" s="32" t="s">
        <v>86</v>
      </c>
      <c r="N43" s="34">
        <v>3725.3</v>
      </c>
      <c r="O43" s="35"/>
      <c r="P43" s="32" t="s">
        <v>80</v>
      </c>
      <c r="Q43" s="34">
        <v>2648.35</v>
      </c>
      <c r="R43" s="35"/>
      <c r="S43" s="32" t="s">
        <v>84</v>
      </c>
      <c r="T43" s="34">
        <v>2615.866</v>
      </c>
      <c r="U43" s="35"/>
      <c r="V43" s="32" t="s">
        <v>89</v>
      </c>
      <c r="W43" s="34">
        <v>1970.4</v>
      </c>
      <c r="X43" s="35"/>
      <c r="Y43" s="32" t="s">
        <v>104</v>
      </c>
      <c r="Z43" s="34">
        <v>735</v>
      </c>
    </row>
    <row r="44" spans="1:26" s="8" customFormat="1" ht="12" customHeight="1" x14ac:dyDescent="0.15">
      <c r="A44" s="17"/>
      <c r="B44" s="17"/>
      <c r="C44" s="40" t="s">
        <v>47</v>
      </c>
      <c r="D44" s="40"/>
      <c r="E44" s="13">
        <v>29</v>
      </c>
      <c r="F44" s="33"/>
      <c r="G44" s="32" t="s">
        <v>79</v>
      </c>
      <c r="H44" s="34">
        <v>9081</v>
      </c>
      <c r="I44" s="35"/>
      <c r="J44" s="32" t="s">
        <v>85</v>
      </c>
      <c r="K44" s="34">
        <v>4315</v>
      </c>
      <c r="L44" s="35"/>
      <c r="M44" s="32" t="s">
        <v>84</v>
      </c>
      <c r="N44" s="34">
        <v>2517.7429999999999</v>
      </c>
      <c r="O44" s="35"/>
      <c r="P44" s="32" t="s">
        <v>108</v>
      </c>
      <c r="Q44" s="34">
        <v>2321</v>
      </c>
      <c r="R44" s="35"/>
      <c r="S44" s="32" t="s">
        <v>82</v>
      </c>
      <c r="T44" s="34">
        <v>2293</v>
      </c>
      <c r="U44" s="35"/>
      <c r="V44" s="32" t="s">
        <v>80</v>
      </c>
      <c r="W44" s="34">
        <v>1955.82</v>
      </c>
      <c r="X44" s="35"/>
      <c r="Y44" s="32" t="s">
        <v>89</v>
      </c>
      <c r="Z44" s="34">
        <v>1825</v>
      </c>
    </row>
    <row r="45" spans="1:26" s="8" customFormat="1" ht="12" customHeight="1" x14ac:dyDescent="0.15">
      <c r="A45" s="17"/>
      <c r="B45" s="17"/>
      <c r="C45" s="17"/>
      <c r="D45" s="17" t="s">
        <v>48</v>
      </c>
      <c r="E45" s="13">
        <v>30</v>
      </c>
      <c r="F45" s="33"/>
      <c r="G45" s="32" t="s">
        <v>85</v>
      </c>
      <c r="H45" s="34">
        <v>3287</v>
      </c>
      <c r="I45" s="35"/>
      <c r="J45" s="32" t="s">
        <v>108</v>
      </c>
      <c r="K45" s="34">
        <v>1694</v>
      </c>
      <c r="L45" s="35"/>
      <c r="M45" s="32" t="s">
        <v>79</v>
      </c>
      <c r="N45" s="34">
        <v>1217</v>
      </c>
      <c r="O45" s="35"/>
      <c r="P45" s="32" t="s">
        <v>80</v>
      </c>
      <c r="Q45" s="34">
        <v>742.93</v>
      </c>
      <c r="R45" s="35"/>
      <c r="S45" s="32" t="s">
        <v>92</v>
      </c>
      <c r="T45" s="34">
        <v>362</v>
      </c>
      <c r="U45" s="35"/>
      <c r="V45" s="32" t="s">
        <v>82</v>
      </c>
      <c r="W45" s="34">
        <v>323</v>
      </c>
      <c r="X45" s="35"/>
      <c r="Y45" s="32" t="s">
        <v>83</v>
      </c>
      <c r="Z45" s="34">
        <v>245</v>
      </c>
    </row>
    <row r="46" spans="1:26" s="8" customFormat="1" ht="12" customHeight="1" x14ac:dyDescent="0.15">
      <c r="A46" s="17"/>
      <c r="B46" s="17"/>
      <c r="C46" s="17"/>
      <c r="D46" s="17" t="s">
        <v>49</v>
      </c>
      <c r="E46" s="13">
        <v>31</v>
      </c>
      <c r="F46" s="33"/>
      <c r="G46" s="32" t="s">
        <v>79</v>
      </c>
      <c r="H46" s="34">
        <v>1047</v>
      </c>
      <c r="I46" s="35"/>
      <c r="J46" s="32" t="s">
        <v>89</v>
      </c>
      <c r="K46" s="34">
        <v>602</v>
      </c>
      <c r="L46" s="35"/>
      <c r="M46" s="32" t="s">
        <v>82</v>
      </c>
      <c r="N46" s="34">
        <v>428</v>
      </c>
      <c r="O46" s="35"/>
      <c r="P46" s="32" t="s">
        <v>106</v>
      </c>
      <c r="Q46" s="34">
        <v>163</v>
      </c>
      <c r="R46" s="35"/>
      <c r="S46" s="32" t="s">
        <v>108</v>
      </c>
      <c r="T46" s="34">
        <v>83</v>
      </c>
      <c r="U46" s="35"/>
      <c r="V46" s="32" t="s">
        <v>86</v>
      </c>
      <c r="W46" s="34">
        <v>80.099999999999994</v>
      </c>
      <c r="X46" s="35"/>
      <c r="Y46" s="32" t="s">
        <v>121</v>
      </c>
      <c r="Z46" s="34">
        <v>51</v>
      </c>
    </row>
    <row r="47" spans="1:26" s="8" customFormat="1" ht="12" customHeight="1" x14ac:dyDescent="0.15">
      <c r="A47" s="17"/>
      <c r="B47" s="17"/>
      <c r="C47" s="17"/>
      <c r="D47" s="17" t="s">
        <v>50</v>
      </c>
      <c r="E47" s="13">
        <v>32</v>
      </c>
      <c r="F47" s="33"/>
      <c r="G47" s="32" t="s">
        <v>79</v>
      </c>
      <c r="H47" s="34">
        <v>6817</v>
      </c>
      <c r="I47" s="35"/>
      <c r="J47" s="32" t="s">
        <v>84</v>
      </c>
      <c r="K47" s="34">
        <v>2455.319</v>
      </c>
      <c r="L47" s="35"/>
      <c r="M47" s="32" t="s">
        <v>82</v>
      </c>
      <c r="N47" s="34">
        <v>1542</v>
      </c>
      <c r="O47" s="35"/>
      <c r="P47" s="32" t="s">
        <v>89</v>
      </c>
      <c r="Q47" s="34">
        <v>1203</v>
      </c>
      <c r="R47" s="35"/>
      <c r="S47" s="32" t="s">
        <v>80</v>
      </c>
      <c r="T47" s="34">
        <v>1179.42</v>
      </c>
      <c r="U47" s="35"/>
      <c r="V47" s="32" t="s">
        <v>85</v>
      </c>
      <c r="W47" s="34">
        <v>1028</v>
      </c>
      <c r="X47" s="35"/>
      <c r="Y47" s="32" t="s">
        <v>122</v>
      </c>
      <c r="Z47" s="34">
        <v>727</v>
      </c>
    </row>
    <row r="48" spans="1:26" s="8" customFormat="1" ht="12" customHeight="1" x14ac:dyDescent="0.15">
      <c r="A48" s="17"/>
      <c r="B48" s="17"/>
      <c r="C48" s="17"/>
      <c r="D48" s="17"/>
      <c r="E48" s="13"/>
      <c r="F48" s="33"/>
      <c r="G48" s="32"/>
      <c r="H48" s="34"/>
      <c r="I48" s="35"/>
      <c r="J48" s="32"/>
      <c r="K48" s="34"/>
      <c r="L48" s="35"/>
      <c r="M48" s="32"/>
      <c r="N48" s="34"/>
      <c r="O48" s="35"/>
      <c r="P48" s="32"/>
      <c r="Q48" s="34"/>
      <c r="R48" s="35"/>
      <c r="S48" s="32"/>
      <c r="T48" s="34"/>
      <c r="U48" s="35"/>
      <c r="V48" s="32"/>
      <c r="W48" s="34"/>
      <c r="X48" s="35"/>
      <c r="Y48" s="32"/>
      <c r="Z48" s="34"/>
    </row>
    <row r="49" spans="1:26" s="8" customFormat="1" ht="12" customHeight="1" x14ac:dyDescent="0.15">
      <c r="A49" s="17"/>
      <c r="B49" s="17"/>
      <c r="C49" s="40" t="s">
        <v>51</v>
      </c>
      <c r="D49" s="40"/>
      <c r="E49" s="13">
        <v>33</v>
      </c>
      <c r="F49" s="33"/>
      <c r="G49" s="32" t="s">
        <v>79</v>
      </c>
      <c r="H49" s="34">
        <v>7546.4430000000002</v>
      </c>
      <c r="I49" s="35"/>
      <c r="J49" s="32" t="s">
        <v>82</v>
      </c>
      <c r="K49" s="34">
        <v>735.2</v>
      </c>
      <c r="L49" s="35"/>
      <c r="M49" s="32" t="s">
        <v>89</v>
      </c>
      <c r="N49" s="34">
        <v>696.8</v>
      </c>
      <c r="O49" s="35"/>
      <c r="P49" s="32" t="s">
        <v>123</v>
      </c>
      <c r="Q49" s="34">
        <v>613</v>
      </c>
      <c r="R49" s="35"/>
      <c r="S49" s="32" t="s">
        <v>104</v>
      </c>
      <c r="T49" s="34">
        <v>552</v>
      </c>
      <c r="U49" s="35"/>
      <c r="V49" s="32" t="s">
        <v>80</v>
      </c>
      <c r="W49" s="34">
        <v>397.41</v>
      </c>
      <c r="X49" s="35"/>
      <c r="Y49" s="32" t="s">
        <v>86</v>
      </c>
      <c r="Z49" s="34">
        <v>266.2</v>
      </c>
    </row>
    <row r="50" spans="1:26" s="8" customFormat="1" ht="12" customHeight="1" x14ac:dyDescent="0.15">
      <c r="A50" s="17"/>
      <c r="B50" s="17"/>
      <c r="C50" s="40" t="s">
        <v>52</v>
      </c>
      <c r="D50" s="40"/>
      <c r="E50" s="13">
        <v>34</v>
      </c>
      <c r="F50" s="33"/>
      <c r="G50" s="32" t="s">
        <v>79</v>
      </c>
      <c r="H50" s="34">
        <v>9101.1669999999995</v>
      </c>
      <c r="I50" s="35"/>
      <c r="J50" s="32" t="s">
        <v>82</v>
      </c>
      <c r="K50" s="34">
        <v>1914</v>
      </c>
      <c r="L50" s="35"/>
      <c r="M50" s="32" t="s">
        <v>86</v>
      </c>
      <c r="N50" s="34">
        <v>1580.6</v>
      </c>
      <c r="O50" s="35"/>
      <c r="P50" s="32" t="s">
        <v>104</v>
      </c>
      <c r="Q50" s="34">
        <v>1557</v>
      </c>
      <c r="R50" s="35"/>
      <c r="S50" s="32" t="s">
        <v>87</v>
      </c>
      <c r="T50" s="34">
        <v>1291</v>
      </c>
      <c r="U50" s="35"/>
      <c r="V50" s="32" t="s">
        <v>80</v>
      </c>
      <c r="W50" s="34">
        <v>1170</v>
      </c>
      <c r="X50" s="35"/>
      <c r="Y50" s="32" t="s">
        <v>84</v>
      </c>
      <c r="Z50" s="34">
        <v>906.17399999999998</v>
      </c>
    </row>
    <row r="51" spans="1:26" s="8" customFormat="1" ht="12" customHeight="1" x14ac:dyDescent="0.15">
      <c r="A51" s="17"/>
      <c r="B51" s="17"/>
      <c r="C51" s="40" t="s">
        <v>53</v>
      </c>
      <c r="D51" s="40"/>
      <c r="E51" s="13">
        <v>35</v>
      </c>
      <c r="F51" s="33"/>
      <c r="G51" s="32" t="s">
        <v>87</v>
      </c>
      <c r="H51" s="34">
        <v>520</v>
      </c>
      <c r="I51" s="35"/>
      <c r="J51" s="32" t="s">
        <v>83</v>
      </c>
      <c r="K51" s="34">
        <v>429</v>
      </c>
      <c r="L51" s="35"/>
      <c r="M51" s="32" t="s">
        <v>79</v>
      </c>
      <c r="N51" s="34">
        <v>318</v>
      </c>
      <c r="O51" s="35"/>
      <c r="P51" s="32" t="s">
        <v>111</v>
      </c>
      <c r="Q51" s="34">
        <v>194</v>
      </c>
      <c r="R51" s="35"/>
      <c r="S51" s="32" t="s">
        <v>119</v>
      </c>
      <c r="T51" s="34">
        <v>126</v>
      </c>
      <c r="U51" s="35"/>
      <c r="V51" s="32" t="s">
        <v>80</v>
      </c>
      <c r="W51" s="34">
        <v>48.47</v>
      </c>
      <c r="X51" s="35"/>
      <c r="Y51" s="32" t="s">
        <v>109</v>
      </c>
      <c r="Z51" s="34">
        <v>29</v>
      </c>
    </row>
    <row r="52" spans="1:26" s="8" customFormat="1" ht="12" customHeight="1" x14ac:dyDescent="0.15">
      <c r="A52" s="17"/>
      <c r="B52" s="17"/>
      <c r="C52" s="40" t="s">
        <v>54</v>
      </c>
      <c r="D52" s="40"/>
      <c r="E52" s="13">
        <v>36</v>
      </c>
      <c r="F52" s="33"/>
      <c r="G52" s="32" t="s">
        <v>107</v>
      </c>
      <c r="H52" s="34">
        <v>2933</v>
      </c>
      <c r="I52" s="35"/>
      <c r="J52" s="32" t="s">
        <v>89</v>
      </c>
      <c r="K52" s="34">
        <v>2767</v>
      </c>
      <c r="L52" s="35"/>
      <c r="M52" s="32" t="s">
        <v>121</v>
      </c>
      <c r="N52" s="34">
        <v>2642</v>
      </c>
      <c r="O52" s="35"/>
      <c r="P52" s="32" t="s">
        <v>87</v>
      </c>
      <c r="Q52" s="34">
        <v>2554</v>
      </c>
      <c r="R52" s="35"/>
      <c r="S52" s="32" t="s">
        <v>84</v>
      </c>
      <c r="T52" s="34">
        <v>1607.94</v>
      </c>
      <c r="U52" s="35"/>
      <c r="V52" s="32" t="s">
        <v>80</v>
      </c>
      <c r="W52" s="34">
        <v>1580</v>
      </c>
      <c r="X52" s="35"/>
      <c r="Y52" s="32" t="s">
        <v>124</v>
      </c>
      <c r="Z52" s="34">
        <v>1080.5899999999999</v>
      </c>
    </row>
    <row r="53" spans="1:26" s="8" customFormat="1" ht="12" customHeight="1" x14ac:dyDescent="0.15">
      <c r="A53" s="17"/>
      <c r="B53" s="17"/>
      <c r="C53" s="40" t="s">
        <v>55</v>
      </c>
      <c r="D53" s="40"/>
      <c r="E53" s="13">
        <v>37</v>
      </c>
      <c r="F53" s="33"/>
      <c r="G53" s="32" t="s">
        <v>80</v>
      </c>
      <c r="H53" s="34">
        <v>3311</v>
      </c>
      <c r="I53" s="35"/>
      <c r="J53" s="32" t="s">
        <v>84</v>
      </c>
      <c r="K53" s="34">
        <v>2943.482</v>
      </c>
      <c r="L53" s="35"/>
      <c r="M53" s="32" t="s">
        <v>87</v>
      </c>
      <c r="N53" s="34">
        <v>2259</v>
      </c>
      <c r="O53" s="35"/>
      <c r="P53" s="32" t="s">
        <v>108</v>
      </c>
      <c r="Q53" s="34">
        <v>2012</v>
      </c>
      <c r="R53" s="35"/>
      <c r="S53" s="32" t="s">
        <v>106</v>
      </c>
      <c r="T53" s="34">
        <v>1449</v>
      </c>
      <c r="U53" s="35"/>
      <c r="V53" s="32" t="s">
        <v>81</v>
      </c>
      <c r="W53" s="34">
        <v>1396</v>
      </c>
      <c r="X53" s="35"/>
      <c r="Y53" s="32" t="s">
        <v>124</v>
      </c>
      <c r="Z53" s="34">
        <v>1261.92</v>
      </c>
    </row>
    <row r="54" spans="1:26" s="8" customFormat="1" ht="12" customHeight="1" x14ac:dyDescent="0.15">
      <c r="A54" s="17"/>
      <c r="B54" s="17"/>
      <c r="C54" s="17"/>
      <c r="D54" s="17"/>
      <c r="E54" s="13"/>
      <c r="F54" s="33"/>
      <c r="G54" s="32"/>
      <c r="H54" s="34"/>
      <c r="I54" s="35"/>
      <c r="J54" s="32"/>
      <c r="K54" s="34"/>
      <c r="L54" s="35"/>
      <c r="M54" s="32"/>
      <c r="N54" s="34"/>
      <c r="O54" s="35"/>
      <c r="P54" s="32"/>
      <c r="Q54" s="34"/>
      <c r="R54" s="35"/>
      <c r="S54" s="32"/>
      <c r="T54" s="34"/>
      <c r="U54" s="35"/>
      <c r="V54" s="32"/>
      <c r="W54" s="34"/>
      <c r="X54" s="35"/>
      <c r="Y54" s="32"/>
      <c r="Z54" s="34"/>
    </row>
    <row r="55" spans="1:26" s="8" customFormat="1" ht="12" customHeight="1" x14ac:dyDescent="0.15">
      <c r="A55" s="40" t="s">
        <v>56</v>
      </c>
      <c r="B55" s="40"/>
      <c r="C55" s="40"/>
      <c r="D55" s="40"/>
      <c r="E55" s="13">
        <v>38</v>
      </c>
      <c r="F55" s="33"/>
      <c r="G55" s="32" t="s">
        <v>105</v>
      </c>
      <c r="H55" s="34" t="s">
        <v>127</v>
      </c>
      <c r="I55" s="35"/>
      <c r="J55" s="32" t="s">
        <v>80</v>
      </c>
      <c r="K55" s="34">
        <v>6703.8090000000002</v>
      </c>
      <c r="L55" s="35"/>
      <c r="M55" s="32" t="s">
        <v>79</v>
      </c>
      <c r="N55" s="34">
        <v>5484.4269999999997</v>
      </c>
      <c r="O55" s="35"/>
      <c r="P55" s="32" t="s">
        <v>86</v>
      </c>
      <c r="Q55" s="34">
        <v>4830.5</v>
      </c>
      <c r="R55" s="35"/>
      <c r="S55" s="32" t="s">
        <v>108</v>
      </c>
      <c r="T55" s="34">
        <v>2192</v>
      </c>
      <c r="U55" s="35"/>
      <c r="V55" s="32" t="s">
        <v>124</v>
      </c>
      <c r="W55" s="34">
        <v>1797.7</v>
      </c>
      <c r="X55" s="35"/>
      <c r="Y55" s="32" t="s">
        <v>94</v>
      </c>
      <c r="Z55" s="34">
        <v>1366.6</v>
      </c>
    </row>
    <row r="56" spans="1:26" s="8" customFormat="1" ht="12" customHeight="1" x14ac:dyDescent="0.15">
      <c r="A56" s="17"/>
      <c r="B56" s="17"/>
      <c r="C56" s="40" t="s">
        <v>31</v>
      </c>
      <c r="D56" s="40"/>
      <c r="E56" s="13">
        <v>39</v>
      </c>
      <c r="F56" s="33"/>
      <c r="G56" s="32" t="s">
        <v>79</v>
      </c>
      <c r="H56" s="34">
        <v>789</v>
      </c>
      <c r="I56" s="35"/>
      <c r="J56" s="32" t="s">
        <v>103</v>
      </c>
      <c r="K56" s="34">
        <v>327</v>
      </c>
      <c r="L56" s="35"/>
      <c r="M56" s="32" t="s">
        <v>91</v>
      </c>
      <c r="N56" s="34">
        <v>251</v>
      </c>
      <c r="O56" s="35"/>
      <c r="P56" s="32" t="s">
        <v>90</v>
      </c>
      <c r="Q56" s="34">
        <v>223.68700000000001</v>
      </c>
      <c r="R56" s="35"/>
      <c r="S56" s="32" t="s">
        <v>85</v>
      </c>
      <c r="T56" s="34">
        <v>204</v>
      </c>
      <c r="U56" s="35"/>
      <c r="V56" s="32" t="s">
        <v>83</v>
      </c>
      <c r="W56" s="34">
        <v>171</v>
      </c>
      <c r="X56" s="35"/>
      <c r="Y56" s="32" t="s">
        <v>80</v>
      </c>
      <c r="Z56" s="34">
        <v>99.51</v>
      </c>
    </row>
    <row r="57" spans="1:26" s="8" customFormat="1" ht="12" customHeight="1" x14ac:dyDescent="0.15">
      <c r="A57" s="17"/>
      <c r="B57" s="17"/>
      <c r="C57" s="40" t="s">
        <v>32</v>
      </c>
      <c r="D57" s="40"/>
      <c r="E57" s="13">
        <v>40</v>
      </c>
      <c r="F57" s="33"/>
      <c r="G57" s="32" t="s">
        <v>79</v>
      </c>
      <c r="H57" s="34">
        <v>54</v>
      </c>
      <c r="I57" s="35"/>
      <c r="J57" s="32" t="s">
        <v>83</v>
      </c>
      <c r="K57" s="34">
        <v>14</v>
      </c>
      <c r="L57" s="35"/>
      <c r="M57" s="32" t="s">
        <v>120</v>
      </c>
      <c r="N57" s="34">
        <v>12</v>
      </c>
      <c r="O57" s="35"/>
      <c r="P57" s="32" t="s">
        <v>85</v>
      </c>
      <c r="Q57" s="34">
        <v>8</v>
      </c>
      <c r="R57" s="35"/>
      <c r="S57" s="32" t="s">
        <v>117</v>
      </c>
      <c r="T57" s="34">
        <v>5</v>
      </c>
      <c r="U57" s="35"/>
      <c r="V57" s="32" t="s">
        <v>89</v>
      </c>
      <c r="W57" s="34">
        <v>5</v>
      </c>
      <c r="X57" s="35"/>
      <c r="Y57" s="32" t="s">
        <v>109</v>
      </c>
      <c r="Z57" s="34">
        <v>4</v>
      </c>
    </row>
    <row r="58" spans="1:26" s="8" customFormat="1" ht="12" customHeight="1" x14ac:dyDescent="0.15">
      <c r="A58" s="17"/>
      <c r="B58" s="17"/>
      <c r="C58" s="40" t="s">
        <v>57</v>
      </c>
      <c r="D58" s="40"/>
      <c r="E58" s="13">
        <v>41</v>
      </c>
      <c r="F58" s="33"/>
      <c r="G58" s="32" t="s">
        <v>105</v>
      </c>
      <c r="H58" s="34" t="s">
        <v>127</v>
      </c>
      <c r="I58" s="35"/>
      <c r="J58" s="32" t="s">
        <v>80</v>
      </c>
      <c r="K58" s="34">
        <v>4535.83</v>
      </c>
      <c r="L58" s="35"/>
      <c r="M58" s="32" t="s">
        <v>124</v>
      </c>
      <c r="N58" s="34">
        <v>1302.02</v>
      </c>
      <c r="O58" s="35"/>
      <c r="P58" s="32" t="s">
        <v>104</v>
      </c>
      <c r="Q58" s="34">
        <v>544</v>
      </c>
      <c r="R58" s="35"/>
      <c r="S58" s="32" t="s">
        <v>79</v>
      </c>
      <c r="T58" s="34">
        <v>524.52700000000004</v>
      </c>
      <c r="U58" s="35"/>
      <c r="V58" s="32" t="s">
        <v>87</v>
      </c>
      <c r="W58" s="34">
        <v>343</v>
      </c>
      <c r="X58" s="35"/>
      <c r="Y58" s="32" t="s">
        <v>118</v>
      </c>
      <c r="Z58" s="34">
        <v>230</v>
      </c>
    </row>
    <row r="59" spans="1:26" s="8" customFormat="1" ht="12" customHeight="1" x14ac:dyDescent="0.15">
      <c r="A59" s="17"/>
      <c r="B59" s="17"/>
      <c r="C59" s="40" t="s">
        <v>58</v>
      </c>
      <c r="D59" s="40"/>
      <c r="E59" s="13">
        <v>42</v>
      </c>
      <c r="F59" s="33"/>
      <c r="G59" s="32" t="s">
        <v>105</v>
      </c>
      <c r="H59" s="34" t="s">
        <v>127</v>
      </c>
      <c r="I59" s="35"/>
      <c r="J59" s="32" t="s">
        <v>79</v>
      </c>
      <c r="K59" s="34">
        <v>1027.9000000000001</v>
      </c>
      <c r="L59" s="35"/>
      <c r="M59" s="32" t="s">
        <v>124</v>
      </c>
      <c r="N59" s="34">
        <v>441.7</v>
      </c>
      <c r="O59" s="35"/>
      <c r="P59" s="32" t="s">
        <v>94</v>
      </c>
      <c r="Q59" s="34">
        <v>360</v>
      </c>
      <c r="R59" s="35"/>
      <c r="S59" s="32" t="s">
        <v>120</v>
      </c>
      <c r="T59" s="34">
        <v>274</v>
      </c>
      <c r="U59" s="35"/>
      <c r="V59" s="32" t="s">
        <v>104</v>
      </c>
      <c r="W59" s="34">
        <v>189</v>
      </c>
      <c r="X59" s="35"/>
      <c r="Y59" s="32" t="s">
        <v>108</v>
      </c>
      <c r="Z59" s="34">
        <v>129</v>
      </c>
    </row>
    <row r="60" spans="1:26" s="8" customFormat="1" ht="12" customHeight="1" x14ac:dyDescent="0.15">
      <c r="A60" s="17"/>
      <c r="B60" s="17"/>
      <c r="C60" s="17"/>
      <c r="D60" s="17"/>
      <c r="E60" s="13"/>
      <c r="F60" s="33"/>
      <c r="G60" s="32"/>
      <c r="H60" s="34"/>
      <c r="I60" s="35"/>
      <c r="J60" s="32"/>
      <c r="K60" s="34"/>
      <c r="L60" s="35"/>
      <c r="M60" s="32"/>
      <c r="N60" s="34"/>
      <c r="O60" s="35"/>
      <c r="P60" s="32"/>
      <c r="Q60" s="34"/>
      <c r="R60" s="35"/>
      <c r="S60" s="32"/>
      <c r="T60" s="34"/>
      <c r="U60" s="35"/>
      <c r="V60" s="32"/>
      <c r="W60" s="34"/>
      <c r="X60" s="35"/>
      <c r="Y60" s="32"/>
      <c r="Z60" s="34"/>
    </row>
    <row r="61" spans="1:26" s="8" customFormat="1" ht="12" customHeight="1" x14ac:dyDescent="0.15">
      <c r="A61" s="17"/>
      <c r="B61" s="17"/>
      <c r="C61" s="40" t="s">
        <v>59</v>
      </c>
      <c r="D61" s="40"/>
      <c r="E61" s="13">
        <v>43</v>
      </c>
      <c r="F61" s="33"/>
      <c r="G61" s="32" t="s">
        <v>79</v>
      </c>
      <c r="H61" s="34">
        <v>738</v>
      </c>
      <c r="I61" s="35"/>
      <c r="J61" s="32" t="s">
        <v>118</v>
      </c>
      <c r="K61" s="34">
        <v>512</v>
      </c>
      <c r="L61" s="35"/>
      <c r="M61" s="32" t="s">
        <v>104</v>
      </c>
      <c r="N61" s="34">
        <v>414</v>
      </c>
      <c r="O61" s="35"/>
      <c r="P61" s="32" t="s">
        <v>90</v>
      </c>
      <c r="Q61" s="34">
        <v>378.21300000000002</v>
      </c>
      <c r="R61" s="35"/>
      <c r="S61" s="32" t="s">
        <v>108</v>
      </c>
      <c r="T61" s="34">
        <v>255</v>
      </c>
      <c r="U61" s="35"/>
      <c r="V61" s="32" t="s">
        <v>120</v>
      </c>
      <c r="W61" s="34">
        <v>235</v>
      </c>
      <c r="X61" s="35"/>
      <c r="Y61" s="32" t="s">
        <v>86</v>
      </c>
      <c r="Z61" s="34">
        <v>53.5</v>
      </c>
    </row>
    <row r="62" spans="1:26" s="8" customFormat="1" ht="12" customHeight="1" x14ac:dyDescent="0.15">
      <c r="A62" s="17"/>
      <c r="B62" s="17"/>
      <c r="C62" s="40" t="s">
        <v>60</v>
      </c>
      <c r="D62" s="40"/>
      <c r="E62" s="13">
        <v>44</v>
      </c>
      <c r="F62" s="33"/>
      <c r="G62" s="32" t="s">
        <v>86</v>
      </c>
      <c r="H62" s="34">
        <v>4621.3</v>
      </c>
      <c r="I62" s="35"/>
      <c r="J62" s="32" t="s">
        <v>79</v>
      </c>
      <c r="K62" s="34">
        <v>2351</v>
      </c>
      <c r="L62" s="35"/>
      <c r="M62" s="32" t="s">
        <v>80</v>
      </c>
      <c r="N62" s="34">
        <v>1996.6289999999999</v>
      </c>
      <c r="O62" s="35"/>
      <c r="P62" s="32" t="s">
        <v>108</v>
      </c>
      <c r="Q62" s="34">
        <v>1795</v>
      </c>
      <c r="R62" s="35"/>
      <c r="S62" s="32" t="s">
        <v>94</v>
      </c>
      <c r="T62" s="34">
        <v>1001.6</v>
      </c>
      <c r="U62" s="35"/>
      <c r="V62" s="32" t="s">
        <v>84</v>
      </c>
      <c r="W62" s="34">
        <v>843.12300000000005</v>
      </c>
      <c r="X62" s="35"/>
      <c r="Y62" s="32" t="s">
        <v>122</v>
      </c>
      <c r="Z62" s="34">
        <v>828</v>
      </c>
    </row>
    <row r="63" spans="1:26" s="8" customFormat="1" ht="12" customHeight="1" x14ac:dyDescent="0.15">
      <c r="A63" s="17"/>
      <c r="B63" s="17"/>
      <c r="C63" s="17"/>
      <c r="D63" s="17"/>
      <c r="E63" s="13"/>
      <c r="F63" s="33"/>
      <c r="G63" s="32"/>
      <c r="H63" s="34"/>
      <c r="I63" s="35"/>
      <c r="J63" s="32"/>
      <c r="K63" s="34"/>
      <c r="L63" s="35"/>
      <c r="M63" s="32"/>
      <c r="N63" s="34"/>
      <c r="O63" s="35"/>
      <c r="P63" s="32"/>
      <c r="Q63" s="34"/>
      <c r="R63" s="35"/>
      <c r="S63" s="32"/>
      <c r="T63" s="34"/>
      <c r="U63" s="35"/>
      <c r="V63" s="32"/>
      <c r="W63" s="34"/>
      <c r="X63" s="35"/>
      <c r="Y63" s="32"/>
      <c r="Z63" s="34"/>
    </row>
    <row r="64" spans="1:26" s="8" customFormat="1" ht="12" customHeight="1" x14ac:dyDescent="0.15">
      <c r="A64" s="40" t="s">
        <v>61</v>
      </c>
      <c r="B64" s="40"/>
      <c r="C64" s="40"/>
      <c r="D64" s="40"/>
      <c r="E64" s="13">
        <v>45</v>
      </c>
      <c r="F64" s="33"/>
      <c r="G64" s="32" t="s">
        <v>79</v>
      </c>
      <c r="H64" s="34">
        <v>12283.091</v>
      </c>
      <c r="I64" s="35"/>
      <c r="J64" s="32" t="s">
        <v>81</v>
      </c>
      <c r="K64" s="34">
        <v>10383</v>
      </c>
      <c r="L64" s="35"/>
      <c r="M64" s="32" t="s">
        <v>84</v>
      </c>
      <c r="N64" s="34">
        <v>4826.7539999999999</v>
      </c>
      <c r="O64" s="35"/>
      <c r="P64" s="32" t="s">
        <v>92</v>
      </c>
      <c r="Q64" s="34">
        <v>4161</v>
      </c>
      <c r="R64" s="35"/>
      <c r="S64" s="32" t="s">
        <v>108</v>
      </c>
      <c r="T64" s="34">
        <v>2865</v>
      </c>
      <c r="U64" s="35"/>
      <c r="V64" s="32" t="s">
        <v>94</v>
      </c>
      <c r="W64" s="34">
        <v>2617.5</v>
      </c>
      <c r="X64" s="35"/>
      <c r="Y64" s="32" t="s">
        <v>105</v>
      </c>
      <c r="Z64" s="34" t="s">
        <v>127</v>
      </c>
    </row>
    <row r="65" spans="1:26" s="8" customFormat="1" ht="12" customHeight="1" x14ac:dyDescent="0.15">
      <c r="E65" s="13"/>
      <c r="F65" s="33"/>
      <c r="G65" s="32"/>
      <c r="H65" s="36"/>
      <c r="I65" s="35"/>
      <c r="J65" s="32"/>
      <c r="K65" s="36"/>
      <c r="L65" s="35"/>
      <c r="M65" s="32"/>
      <c r="N65" s="36"/>
      <c r="O65" s="35"/>
      <c r="Q65" s="36"/>
      <c r="R65" s="35"/>
      <c r="T65" s="36"/>
      <c r="U65" s="35"/>
      <c r="W65" s="36"/>
      <c r="X65" s="35"/>
      <c r="Y65" s="32"/>
      <c r="Z65" s="36"/>
    </row>
    <row r="66" spans="1:26" s="8" customFormat="1" ht="4.5" customHeight="1" x14ac:dyDescent="0.15">
      <c r="A66" s="21"/>
      <c r="B66" s="21"/>
      <c r="C66" s="21"/>
      <c r="D66" s="21"/>
      <c r="E66" s="22" t="s">
        <v>76</v>
      </c>
      <c r="F66" s="21"/>
      <c r="G66" s="37"/>
      <c r="H66" s="21"/>
      <c r="I66" s="21"/>
      <c r="J66" s="21"/>
      <c r="K66" s="21"/>
      <c r="L66" s="21"/>
      <c r="M66" s="21"/>
      <c r="N66" s="21"/>
      <c r="O66" s="21"/>
      <c r="P66" s="21"/>
      <c r="Q66" s="21"/>
      <c r="R66" s="21"/>
      <c r="S66" s="21"/>
      <c r="T66" s="21"/>
      <c r="U66" s="21"/>
      <c r="V66" s="21"/>
      <c r="W66" s="21"/>
      <c r="X66" s="21"/>
      <c r="Y66" s="21"/>
      <c r="Z66" s="21"/>
    </row>
    <row r="67" spans="1:26" s="8" customFormat="1" ht="4.5" customHeight="1" x14ac:dyDescent="0.15">
      <c r="A67" s="26"/>
      <c r="B67" s="26"/>
      <c r="C67" s="26"/>
      <c r="D67" s="26"/>
      <c r="E67" s="26"/>
      <c r="F67" s="26"/>
      <c r="G67" s="26"/>
      <c r="H67" s="26"/>
      <c r="I67" s="26"/>
      <c r="J67" s="26"/>
      <c r="K67" s="26"/>
      <c r="L67" s="26"/>
      <c r="M67" s="26"/>
      <c r="N67" s="26"/>
      <c r="O67" s="26"/>
    </row>
    <row r="68" spans="1:26" s="39" customFormat="1" ht="12" customHeight="1" x14ac:dyDescent="0.15">
      <c r="A68" s="38" t="s">
        <v>77</v>
      </c>
    </row>
    <row r="69" spans="1:26" s="39" customFormat="1" ht="12" customHeight="1" x14ac:dyDescent="0.15">
      <c r="A69" s="39" t="s">
        <v>78</v>
      </c>
    </row>
  </sheetData>
  <mergeCells count="57">
    <mergeCell ref="O5:Q5"/>
    <mergeCell ref="O6:P7"/>
    <mergeCell ref="Q6:Q7"/>
    <mergeCell ref="A3:K3"/>
    <mergeCell ref="A5:E7"/>
    <mergeCell ref="F5:H5"/>
    <mergeCell ref="I5:K5"/>
    <mergeCell ref="L5:N5"/>
    <mergeCell ref="U6:V7"/>
    <mergeCell ref="W6:W7"/>
    <mergeCell ref="X6:Y7"/>
    <mergeCell ref="Z6:Z7"/>
    <mergeCell ref="R5:T5"/>
    <mergeCell ref="U5:W5"/>
    <mergeCell ref="X5:Z5"/>
    <mergeCell ref="A9:D9"/>
    <mergeCell ref="A11:D11"/>
    <mergeCell ref="A13:D13"/>
    <mergeCell ref="R6:S7"/>
    <mergeCell ref="T6:T7"/>
    <mergeCell ref="F6:G7"/>
    <mergeCell ref="H6:H7"/>
    <mergeCell ref="I6:J7"/>
    <mergeCell ref="K6:K7"/>
    <mergeCell ref="L6:M7"/>
    <mergeCell ref="N6:N7"/>
    <mergeCell ref="C37:D37"/>
    <mergeCell ref="C14:D14"/>
    <mergeCell ref="C22:D22"/>
    <mergeCell ref="C23:D23"/>
    <mergeCell ref="C25:D25"/>
    <mergeCell ref="C26:D26"/>
    <mergeCell ref="C27:D27"/>
    <mergeCell ref="C28:D28"/>
    <mergeCell ref="C32:D32"/>
    <mergeCell ref="C33:D33"/>
    <mergeCell ref="C34:D34"/>
    <mergeCell ref="C35:D35"/>
    <mergeCell ref="A55:D55"/>
    <mergeCell ref="C38:D38"/>
    <mergeCell ref="C39:D39"/>
    <mergeCell ref="C40:D40"/>
    <mergeCell ref="C41:D41"/>
    <mergeCell ref="C43:D43"/>
    <mergeCell ref="C44:D44"/>
    <mergeCell ref="C49:D49"/>
    <mergeCell ref="C50:D50"/>
    <mergeCell ref="C51:D51"/>
    <mergeCell ref="C52:D52"/>
    <mergeCell ref="C53:D53"/>
    <mergeCell ref="A64:D64"/>
    <mergeCell ref="C56:D56"/>
    <mergeCell ref="C57:D57"/>
    <mergeCell ref="C58:D58"/>
    <mergeCell ref="C59:D59"/>
    <mergeCell ref="C61:D61"/>
    <mergeCell ref="C62:D62"/>
  </mergeCells>
  <phoneticPr fontId="3"/>
  <printOptions horizontalCentered="1" verticalCentered="1"/>
  <pageMargins left="0.19685039370078741" right="0.19685039370078741" top="0" bottom="0.39370078740157483" header="0" footer="0.23622047244094491"/>
  <pageSetup paperSize="9" scale="87"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2020-07-28T04:48:58Z</dcterms:created>
  <dcterms:modified xsi:type="dcterms:W3CDTF">2020-07-28T06:25:02Z</dcterms:modified>
</cp:coreProperties>
</file>